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Lista de Compras\"/>
    </mc:Choice>
  </mc:AlternateContent>
  <xr:revisionPtr revIDLastSave="0" documentId="13_ncr:1_{C1EB670C-B7D2-4C52-819C-39A28BBCE196}" xr6:coauthVersionLast="47" xr6:coauthVersionMax="47" xr10:uidLastSave="{00000000-0000-0000-0000-000000000000}"/>
  <bookViews>
    <workbookView xWindow="-108" yWindow="-108" windowWidth="23256" windowHeight="12456" tabRatio="577" xr2:uid="{00000000-000D-0000-FFFF-FFFF00000000}"/>
  </bookViews>
  <sheets>
    <sheet name="Menu" sheetId="4" r:id="rId1"/>
    <sheet name="Instruções" sheetId="5" r:id="rId2"/>
    <sheet name="Lista de Produtos" sheetId="1" r:id="rId3"/>
    <sheet name="Comparativo" sheetId="2" r:id="rId4"/>
    <sheet name="Lista Menores Preços" sheetId="3" r:id="rId5"/>
  </sheets>
  <definedNames>
    <definedName name="_xlnm.Print_Area" localSheetId="3">AreaImpressao_Formula</definedName>
    <definedName name="_xlnm.Print_Area" localSheetId="4">ImpressaoMenorPreco</definedName>
    <definedName name="AreaImpressao_Formula">OFFSET(Comparativo!$A$4,0,0,COUNTA(Comparativo!$A$12:$A$1009)-COUNTBLANK(Comparativo!$A$12:$A$1009)+8,8)</definedName>
    <definedName name="ImpressaoMenorPreco">OFFSET('Lista Menores Preços'!$A$4,0,0,COUNTA('Lista Menores Preços'!$A$9:$A$1007)-COUNTBLANK('Lista Menores Preços'!$A$9:$A$1007)+6,8)</definedName>
    <definedName name="mercados">'Lista de Produtos'!$B$1:$AE$1</definedName>
    <definedName name="produtos">'Lista de Produtos'!$A$2:$A$998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M42" i="2" l="1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K42" i="2"/>
  <c r="K40" i="2"/>
  <c r="K38" i="2"/>
  <c r="K36" i="2"/>
  <c r="K34" i="2"/>
  <c r="K32" i="2"/>
  <c r="K30" i="2"/>
  <c r="K28" i="2"/>
  <c r="K26" i="2"/>
  <c r="K24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K41" i="2"/>
  <c r="K39" i="2"/>
  <c r="K37" i="2"/>
  <c r="K35" i="2"/>
  <c r="K33" i="2"/>
  <c r="K31" i="2"/>
  <c r="K29" i="2"/>
  <c r="K27" i="2"/>
  <c r="K25" i="2"/>
  <c r="K23" i="2"/>
  <c r="K14" i="2"/>
  <c r="AF3" i="1"/>
  <c r="AG3" i="1" s="1"/>
  <c r="AF4" i="1"/>
  <c r="AG4" i="1" s="1"/>
  <c r="AF5" i="1"/>
  <c r="AF6" i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F15" i="1"/>
  <c r="AG15" i="1" s="1"/>
  <c r="AF16" i="1"/>
  <c r="AF17" i="1"/>
  <c r="AG17" i="1" s="1"/>
  <c r="AF18" i="1"/>
  <c r="AG18" i="1" s="1"/>
  <c r="AF19" i="1"/>
  <c r="AF20" i="1"/>
  <c r="AG20" i="1" s="1"/>
  <c r="AF21" i="1"/>
  <c r="AF22" i="1"/>
  <c r="AF23" i="1"/>
  <c r="AF24" i="1"/>
  <c r="AF25" i="1"/>
  <c r="AF26" i="1"/>
  <c r="AG26" i="1" s="1"/>
  <c r="AF27" i="1"/>
  <c r="AG27" i="1" s="1"/>
  <c r="AF28" i="1"/>
  <c r="AG28" i="1" s="1"/>
  <c r="AF29" i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F36" i="1"/>
  <c r="AF37" i="1"/>
  <c r="AF38" i="1"/>
  <c r="AG38" i="1" s="1"/>
  <c r="AF39" i="1"/>
  <c r="AG39" i="1" s="1"/>
  <c r="AF40" i="1"/>
  <c r="AG40" i="1" s="1"/>
  <c r="AF41" i="1"/>
  <c r="AG41" i="1" s="1"/>
  <c r="AF42" i="1"/>
  <c r="AG42" i="1" s="1"/>
  <c r="AF43" i="1"/>
  <c r="AF44" i="1"/>
  <c r="AF45" i="1"/>
  <c r="AG45" i="1" s="1"/>
  <c r="AF46" i="1"/>
  <c r="AF47" i="1"/>
  <c r="AG47" i="1" s="1"/>
  <c r="AF48" i="1"/>
  <c r="AG48" i="1" s="1"/>
  <c r="AF49" i="1"/>
  <c r="AG49" i="1" s="1"/>
  <c r="AF50" i="1"/>
  <c r="AG50" i="1" s="1"/>
  <c r="AF51" i="1"/>
  <c r="AF52" i="1"/>
  <c r="AF53" i="1"/>
  <c r="AF54" i="1"/>
  <c r="AG54" i="1" s="1"/>
  <c r="AF55" i="1"/>
  <c r="AG55" i="1" s="1"/>
  <c r="AF56" i="1"/>
  <c r="AF57" i="1"/>
  <c r="AF58" i="1"/>
  <c r="AG58" i="1" s="1"/>
  <c r="AF59" i="1"/>
  <c r="AF60" i="1"/>
  <c r="AF61" i="1"/>
  <c r="AF62" i="1"/>
  <c r="AF63" i="1"/>
  <c r="AG63" i="1" s="1"/>
  <c r="AF64" i="1"/>
  <c r="AG64" i="1" s="1"/>
  <c r="AF65" i="1"/>
  <c r="AG65" i="1" s="1"/>
  <c r="AF66" i="1"/>
  <c r="AG66" i="1" s="1"/>
  <c r="AF67" i="1"/>
  <c r="AF68" i="1"/>
  <c r="AF69" i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F76" i="1"/>
  <c r="AF77" i="1"/>
  <c r="AF78" i="1"/>
  <c r="AF79" i="1"/>
  <c r="AG79" i="1" s="1"/>
  <c r="AF80" i="1"/>
  <c r="AG80" i="1" s="1"/>
  <c r="AF81" i="1"/>
  <c r="AG81" i="1" s="1"/>
  <c r="AF82" i="1"/>
  <c r="AG82" i="1" s="1"/>
  <c r="AF83" i="1"/>
  <c r="AF84" i="1"/>
  <c r="AF85" i="1"/>
  <c r="AF86" i="1"/>
  <c r="AF87" i="1"/>
  <c r="AF88" i="1"/>
  <c r="AF89" i="1"/>
  <c r="AG89" i="1" s="1"/>
  <c r="AF90" i="1"/>
  <c r="AG90" i="1" s="1"/>
  <c r="AF91" i="1"/>
  <c r="AG91" i="1" s="1"/>
  <c r="AF92" i="1"/>
  <c r="AF93" i="1"/>
  <c r="AF94" i="1"/>
  <c r="AF95" i="1"/>
  <c r="AG95" i="1" s="1"/>
  <c r="AF96" i="1"/>
  <c r="AF97" i="1"/>
  <c r="AF98" i="1"/>
  <c r="AG98" i="1" s="1"/>
  <c r="AF99" i="1"/>
  <c r="AF100" i="1"/>
  <c r="AF101" i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F108" i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F116" i="1"/>
  <c r="AF117" i="1"/>
  <c r="AF118" i="1"/>
  <c r="AG118" i="1" s="1"/>
  <c r="AF119" i="1"/>
  <c r="AF120" i="1"/>
  <c r="AG120" i="1" s="1"/>
  <c r="AF121" i="1"/>
  <c r="AG121" i="1" s="1"/>
  <c r="AF122" i="1"/>
  <c r="AG122" i="1" s="1"/>
  <c r="AF123" i="1"/>
  <c r="AF124" i="1"/>
  <c r="AF125" i="1"/>
  <c r="AF126" i="1"/>
  <c r="AF127" i="1"/>
  <c r="AG127" i="1" s="1"/>
  <c r="AF128" i="1"/>
  <c r="AG128" i="1" s="1"/>
  <c r="AF129" i="1"/>
  <c r="AF130" i="1"/>
  <c r="AG130" i="1" s="1"/>
  <c r="AF131" i="1"/>
  <c r="AF132" i="1"/>
  <c r="AF133" i="1"/>
  <c r="AF134" i="1"/>
  <c r="AF135" i="1"/>
  <c r="AF136" i="1"/>
  <c r="AG136" i="1" s="1"/>
  <c r="AF137" i="1"/>
  <c r="AG137" i="1" s="1"/>
  <c r="AF138" i="1"/>
  <c r="AG138" i="1" s="1"/>
  <c r="AF139" i="1"/>
  <c r="AF140" i="1"/>
  <c r="AF141" i="1"/>
  <c r="AF142" i="1"/>
  <c r="AG142" i="1" s="1"/>
  <c r="AF143" i="1"/>
  <c r="AG143" i="1" s="1"/>
  <c r="AF144" i="1"/>
  <c r="AG144" i="1" s="1"/>
  <c r="AF145" i="1"/>
  <c r="AG145" i="1" s="1"/>
  <c r="AF146" i="1"/>
  <c r="AG146" i="1" s="1"/>
  <c r="AF147" i="1"/>
  <c r="AF148" i="1"/>
  <c r="AF149" i="1"/>
  <c r="AF150" i="1"/>
  <c r="AF151" i="1"/>
  <c r="AG151" i="1" s="1"/>
  <c r="AF152" i="1"/>
  <c r="AG152" i="1" s="1"/>
  <c r="AF153" i="1"/>
  <c r="AG153" i="1" s="1"/>
  <c r="AF154" i="1"/>
  <c r="AG154" i="1" s="1"/>
  <c r="AF155" i="1"/>
  <c r="AG155" i="1" s="1"/>
  <c r="AF156" i="1"/>
  <c r="AF157" i="1"/>
  <c r="AF158" i="1"/>
  <c r="AF159" i="1"/>
  <c r="AF160" i="1"/>
  <c r="AF161" i="1"/>
  <c r="AG161" i="1" s="1"/>
  <c r="AF162" i="1"/>
  <c r="AG162" i="1" s="1"/>
  <c r="AF163" i="1"/>
  <c r="AF164" i="1"/>
  <c r="AF165" i="1"/>
  <c r="AF166" i="1"/>
  <c r="AF167" i="1"/>
  <c r="AF168" i="1"/>
  <c r="AG168" i="1" s="1"/>
  <c r="AF169" i="1"/>
  <c r="AF170" i="1"/>
  <c r="AG170" i="1" s="1"/>
  <c r="AF171" i="1"/>
  <c r="AF172" i="1"/>
  <c r="AF173" i="1"/>
  <c r="AG173" i="1" s="1"/>
  <c r="AF174" i="1"/>
  <c r="AG174" i="1" s="1"/>
  <c r="AF175" i="1"/>
  <c r="AG175" i="1" s="1"/>
  <c r="AF176" i="1"/>
  <c r="AG176" i="1" s="1"/>
  <c r="AF177" i="1"/>
  <c r="AG177" i="1" s="1"/>
  <c r="AF178" i="1"/>
  <c r="AG178" i="1" s="1"/>
  <c r="AF179" i="1"/>
  <c r="AF180" i="1"/>
  <c r="AF181" i="1"/>
  <c r="AF182" i="1"/>
  <c r="AG182" i="1" s="1"/>
  <c r="AF183" i="1"/>
  <c r="AG183" i="1" s="1"/>
  <c r="AF184" i="1"/>
  <c r="AG184" i="1" s="1"/>
  <c r="AF185" i="1"/>
  <c r="AG185" i="1" s="1"/>
  <c r="AF186" i="1"/>
  <c r="AG186" i="1" s="1"/>
  <c r="AF187" i="1"/>
  <c r="AF188" i="1"/>
  <c r="AF189" i="1"/>
  <c r="AF190" i="1"/>
  <c r="AF191" i="1"/>
  <c r="AG191" i="1" s="1"/>
  <c r="AF192" i="1"/>
  <c r="AG192" i="1" s="1"/>
  <c r="AF193" i="1"/>
  <c r="AG193" i="1" s="1"/>
  <c r="AF194" i="1"/>
  <c r="AG194" i="1" s="1"/>
  <c r="AF195" i="1"/>
  <c r="AF196" i="1"/>
  <c r="AF197" i="1"/>
  <c r="AF198" i="1"/>
  <c r="AF199" i="1"/>
  <c r="AF200" i="1"/>
  <c r="AG200" i="1" s="1"/>
  <c r="AF201" i="1"/>
  <c r="AF202" i="1"/>
  <c r="AG202" i="1" s="1"/>
  <c r="AF203" i="1"/>
  <c r="AF204" i="1"/>
  <c r="AF205" i="1"/>
  <c r="AF206" i="1"/>
  <c r="AF207" i="1"/>
  <c r="AF208" i="1"/>
  <c r="AF209" i="1"/>
  <c r="AG209" i="1" s="1"/>
  <c r="AF210" i="1"/>
  <c r="AG210" i="1" s="1"/>
  <c r="AF211" i="1"/>
  <c r="AF212" i="1"/>
  <c r="AF213" i="1"/>
  <c r="AF214" i="1"/>
  <c r="AG214" i="1" s="1"/>
  <c r="AF215" i="1"/>
  <c r="AG215" i="1" s="1"/>
  <c r="AF216" i="1"/>
  <c r="AG216" i="1" s="1"/>
  <c r="AF217" i="1"/>
  <c r="AG217" i="1" s="1"/>
  <c r="AF218" i="1"/>
  <c r="AG218" i="1" s="1"/>
  <c r="AF219" i="1"/>
  <c r="AG219" i="1" s="1"/>
  <c r="AF220" i="1"/>
  <c r="AF221" i="1"/>
  <c r="AF222" i="1"/>
  <c r="AF223" i="1"/>
  <c r="AG223" i="1" s="1"/>
  <c r="AF224" i="1"/>
  <c r="AG224" i="1" s="1"/>
  <c r="AF225" i="1"/>
  <c r="AG225" i="1" s="1"/>
  <c r="AF226" i="1"/>
  <c r="AG226" i="1" s="1"/>
  <c r="AF227" i="1"/>
  <c r="AF228" i="1"/>
  <c r="AF229" i="1"/>
  <c r="AF230" i="1"/>
  <c r="AF231" i="1"/>
  <c r="AF232" i="1"/>
  <c r="AG232" i="1" s="1"/>
  <c r="AF233" i="1"/>
  <c r="AG233" i="1" s="1"/>
  <c r="AF234" i="1"/>
  <c r="AG234" i="1" s="1"/>
  <c r="AF235" i="1"/>
  <c r="AF236" i="1"/>
  <c r="AF237" i="1"/>
  <c r="AG237" i="1" s="1"/>
  <c r="AF238" i="1"/>
  <c r="AF239" i="1"/>
  <c r="AF240" i="1"/>
  <c r="AF241" i="1"/>
  <c r="AF242" i="1"/>
  <c r="AG242" i="1" s="1"/>
  <c r="AF243" i="1"/>
  <c r="AF244" i="1"/>
  <c r="AF245" i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F252" i="1"/>
  <c r="AF253" i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F260" i="1"/>
  <c r="AF261" i="1"/>
  <c r="AF262" i="1"/>
  <c r="AF263" i="1"/>
  <c r="AG263" i="1" s="1"/>
  <c r="AF264" i="1"/>
  <c r="AG264" i="1" s="1"/>
  <c r="AF265" i="1"/>
  <c r="AG265" i="1" s="1"/>
  <c r="AF266" i="1"/>
  <c r="AG266" i="1" s="1"/>
  <c r="AF267" i="1"/>
  <c r="AF268" i="1"/>
  <c r="AF269" i="1"/>
  <c r="AF270" i="1"/>
  <c r="AF271" i="1"/>
  <c r="AF272" i="1"/>
  <c r="AF273" i="1"/>
  <c r="AG273" i="1" s="1"/>
  <c r="AF274" i="1"/>
  <c r="AG274" i="1" s="1"/>
  <c r="AF275" i="1"/>
  <c r="AF276" i="1"/>
  <c r="AF277" i="1"/>
  <c r="AF278" i="1"/>
  <c r="AF279" i="1"/>
  <c r="AF280" i="1"/>
  <c r="AF281" i="1"/>
  <c r="AF282" i="1"/>
  <c r="AG282" i="1" s="1"/>
  <c r="AF283" i="1"/>
  <c r="AG283" i="1" s="1"/>
  <c r="AF284" i="1"/>
  <c r="AF285" i="1"/>
  <c r="AF286" i="1"/>
  <c r="AG286" i="1" s="1"/>
  <c r="AF287" i="1"/>
  <c r="AG287" i="1" s="1"/>
  <c r="AF288" i="1"/>
  <c r="AG288" i="1" s="1"/>
  <c r="AF289" i="1"/>
  <c r="AG289" i="1" s="1"/>
  <c r="AF290" i="1"/>
  <c r="AG290" i="1" s="1"/>
  <c r="AF291" i="1"/>
  <c r="AF292" i="1"/>
  <c r="AF293" i="1"/>
  <c r="AF294" i="1"/>
  <c r="AG294" i="1" s="1"/>
  <c r="AF295" i="1"/>
  <c r="AG295" i="1" s="1"/>
  <c r="AF296" i="1"/>
  <c r="AG296" i="1" s="1"/>
  <c r="AF297" i="1"/>
  <c r="AG297" i="1" s="1"/>
  <c r="AF298" i="1"/>
  <c r="AG298" i="1" s="1"/>
  <c r="AF299" i="1"/>
  <c r="AF300" i="1"/>
  <c r="AF301" i="1"/>
  <c r="AG301" i="1" s="1"/>
  <c r="AF302" i="1"/>
  <c r="AF303" i="1"/>
  <c r="AF304" i="1"/>
  <c r="AG304" i="1" s="1"/>
  <c r="AF305" i="1"/>
  <c r="AG305" i="1" s="1"/>
  <c r="AF306" i="1"/>
  <c r="AG306" i="1" s="1"/>
  <c r="AF307" i="1"/>
  <c r="AF308" i="1"/>
  <c r="AF309" i="1"/>
  <c r="AF310" i="1"/>
  <c r="AG310" i="1" s="1"/>
  <c r="AF311" i="1"/>
  <c r="AF312" i="1"/>
  <c r="AF313" i="1"/>
  <c r="AF314" i="1"/>
  <c r="AG314" i="1" s="1"/>
  <c r="AF315" i="1"/>
  <c r="AF316" i="1"/>
  <c r="AF317" i="1"/>
  <c r="AF318" i="1"/>
  <c r="AF319" i="1"/>
  <c r="AG319" i="1" s="1"/>
  <c r="AF320" i="1"/>
  <c r="AG320" i="1" s="1"/>
  <c r="AF321" i="1"/>
  <c r="AG321" i="1" s="1"/>
  <c r="AF322" i="1"/>
  <c r="AG322" i="1" s="1"/>
  <c r="AF323" i="1"/>
  <c r="AF324" i="1"/>
  <c r="AF325" i="1"/>
  <c r="AF326" i="1"/>
  <c r="AG326" i="1" s="1"/>
  <c r="AF327" i="1"/>
  <c r="AG327" i="1" s="1"/>
  <c r="AF328" i="1"/>
  <c r="AG328" i="1" s="1"/>
  <c r="AF329" i="1"/>
  <c r="AG329" i="1" s="1"/>
  <c r="AF330" i="1"/>
  <c r="AG330" i="1" s="1"/>
  <c r="AF331" i="1"/>
  <c r="AF332" i="1"/>
  <c r="AF333" i="1"/>
  <c r="AF334" i="1"/>
  <c r="AF335" i="1"/>
  <c r="AG335" i="1" s="1"/>
  <c r="AF336" i="1"/>
  <c r="AG336" i="1" s="1"/>
  <c r="AF337" i="1"/>
  <c r="AG337" i="1" s="1"/>
  <c r="AF338" i="1"/>
  <c r="AG338" i="1" s="1"/>
  <c r="AF339" i="1"/>
  <c r="AF340" i="1"/>
  <c r="AF341" i="1"/>
  <c r="AF342" i="1"/>
  <c r="AF343" i="1"/>
  <c r="AF344" i="1"/>
  <c r="AF345" i="1"/>
  <c r="AG345" i="1" s="1"/>
  <c r="AF346" i="1"/>
  <c r="AG346" i="1" s="1"/>
  <c r="AF347" i="1"/>
  <c r="AG347" i="1" s="1"/>
  <c r="AF348" i="1"/>
  <c r="AF349" i="1"/>
  <c r="AF350" i="1"/>
  <c r="AF351" i="1"/>
  <c r="AF352" i="1"/>
  <c r="AF353" i="1"/>
  <c r="AF354" i="1"/>
  <c r="AG354" i="1" s="1"/>
  <c r="AF355" i="1"/>
  <c r="AF356" i="1"/>
  <c r="AF357" i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F364" i="1"/>
  <c r="AF365" i="1"/>
  <c r="AG365" i="1" s="1"/>
  <c r="AF366" i="1"/>
  <c r="AG366" i="1" s="1"/>
  <c r="AF367" i="1"/>
  <c r="AG367" i="1" s="1"/>
  <c r="AF368" i="1"/>
  <c r="AG368" i="1" s="1"/>
  <c r="AF369" i="1"/>
  <c r="AG369" i="1" s="1"/>
  <c r="AF370" i="1"/>
  <c r="AG370" i="1" s="1"/>
  <c r="AF371" i="1"/>
  <c r="AF372" i="1"/>
  <c r="AF373" i="1"/>
  <c r="AF374" i="1"/>
  <c r="AG374" i="1" s="1"/>
  <c r="AF375" i="1"/>
  <c r="AF376" i="1"/>
  <c r="AG376" i="1" s="1"/>
  <c r="AF377" i="1"/>
  <c r="AG377" i="1" s="1"/>
  <c r="AF378" i="1"/>
  <c r="AG378" i="1" s="1"/>
  <c r="AF379" i="1"/>
  <c r="AF380" i="1"/>
  <c r="AF381" i="1"/>
  <c r="AF382" i="1"/>
  <c r="AF383" i="1"/>
  <c r="AG383" i="1" s="1"/>
  <c r="AF384" i="1"/>
  <c r="AF385" i="1"/>
  <c r="AF386" i="1"/>
  <c r="AG386" i="1" s="1"/>
  <c r="AF387" i="1"/>
  <c r="AF388" i="1"/>
  <c r="AF389" i="1"/>
  <c r="AF390" i="1"/>
  <c r="AF391" i="1"/>
  <c r="AF392" i="1"/>
  <c r="AG392" i="1" s="1"/>
  <c r="AF393" i="1"/>
  <c r="AG393" i="1" s="1"/>
  <c r="AF394" i="1"/>
  <c r="AG394" i="1" s="1"/>
  <c r="AF395" i="1"/>
  <c r="AF396" i="1"/>
  <c r="AF397" i="1"/>
  <c r="AF398" i="1"/>
  <c r="AG398" i="1" s="1"/>
  <c r="AF399" i="1"/>
  <c r="AG399" i="1" s="1"/>
  <c r="AF400" i="1"/>
  <c r="AG400" i="1" s="1"/>
  <c r="AF401" i="1"/>
  <c r="AG401" i="1" s="1"/>
  <c r="AF402" i="1"/>
  <c r="AG402" i="1" s="1"/>
  <c r="AF403" i="1"/>
  <c r="AF404" i="1"/>
  <c r="AF405" i="1"/>
  <c r="AF406" i="1"/>
  <c r="AF407" i="1"/>
  <c r="AG407" i="1" s="1"/>
  <c r="AF408" i="1"/>
  <c r="AG408" i="1" s="1"/>
  <c r="AF409" i="1"/>
  <c r="AG409" i="1" s="1"/>
  <c r="AF410" i="1"/>
  <c r="AG410" i="1" s="1"/>
  <c r="AF411" i="1"/>
  <c r="AG411" i="1" s="1"/>
  <c r="AF412" i="1"/>
  <c r="AF413" i="1"/>
  <c r="AF414" i="1"/>
  <c r="AF415" i="1"/>
  <c r="AF416" i="1"/>
  <c r="AF417" i="1"/>
  <c r="AG417" i="1" s="1"/>
  <c r="AF418" i="1"/>
  <c r="AG418" i="1" s="1"/>
  <c r="AF419" i="1"/>
  <c r="AF420" i="1"/>
  <c r="AF421" i="1"/>
  <c r="AF422" i="1"/>
  <c r="AF423" i="1"/>
  <c r="AF424" i="1"/>
  <c r="AF425" i="1"/>
  <c r="AF426" i="1"/>
  <c r="AG426" i="1" s="1"/>
  <c r="AF427" i="1"/>
  <c r="AF428" i="1"/>
  <c r="AF429" i="1"/>
  <c r="AG429" i="1" s="1"/>
  <c r="AF430" i="1"/>
  <c r="AG430" i="1" s="1"/>
  <c r="AF431" i="1"/>
  <c r="AG431" i="1" s="1"/>
  <c r="AF432" i="1"/>
  <c r="AG432" i="1" s="1"/>
  <c r="AF433" i="1"/>
  <c r="AG433" i="1" s="1"/>
  <c r="AF434" i="1"/>
  <c r="AG434" i="1" s="1"/>
  <c r="AF435" i="1"/>
  <c r="AF436" i="1"/>
  <c r="AF437" i="1"/>
  <c r="AF438" i="1"/>
  <c r="AG438" i="1" s="1"/>
  <c r="AF439" i="1"/>
  <c r="AG439" i="1" s="1"/>
  <c r="AF440" i="1"/>
  <c r="AG440" i="1" s="1"/>
  <c r="AF441" i="1"/>
  <c r="AG441" i="1" s="1"/>
  <c r="AF442" i="1"/>
  <c r="AG442" i="1" s="1"/>
  <c r="AF443" i="1"/>
  <c r="AF444" i="1"/>
  <c r="AF445" i="1"/>
  <c r="AF446" i="1"/>
  <c r="AF447" i="1"/>
  <c r="AG447" i="1" s="1"/>
  <c r="AF448" i="1"/>
  <c r="AG448" i="1" s="1"/>
  <c r="AF449" i="1"/>
  <c r="AG449" i="1" s="1"/>
  <c r="AF450" i="1"/>
  <c r="AG450" i="1" s="1"/>
  <c r="AF451" i="1"/>
  <c r="AF452" i="1"/>
  <c r="AF453" i="1"/>
  <c r="AF454" i="1"/>
  <c r="AF455" i="1"/>
  <c r="AF456" i="1"/>
  <c r="AG456" i="1" s="1"/>
  <c r="AF457" i="1"/>
  <c r="AF458" i="1"/>
  <c r="AG458" i="1" s="1"/>
  <c r="AF459" i="1"/>
  <c r="AF460" i="1"/>
  <c r="AF461" i="1"/>
  <c r="AF462" i="1"/>
  <c r="AF463" i="1"/>
  <c r="AF464" i="1"/>
  <c r="AG464" i="1" s="1"/>
  <c r="AF465" i="1"/>
  <c r="AG465" i="1" s="1"/>
  <c r="AF466" i="1"/>
  <c r="AG466" i="1" s="1"/>
  <c r="AF467" i="1"/>
  <c r="AF468" i="1"/>
  <c r="AF469" i="1"/>
  <c r="AF470" i="1"/>
  <c r="AG470" i="1" s="1"/>
  <c r="AF471" i="1"/>
  <c r="AG471" i="1" s="1"/>
  <c r="AF472" i="1"/>
  <c r="AG472" i="1" s="1"/>
  <c r="AF473" i="1"/>
  <c r="AG473" i="1" s="1"/>
  <c r="AF474" i="1"/>
  <c r="AG474" i="1" s="1"/>
  <c r="AF475" i="1"/>
  <c r="AG475" i="1" s="1"/>
  <c r="AF476" i="1"/>
  <c r="AF477" i="1"/>
  <c r="AF478" i="1"/>
  <c r="AF479" i="1"/>
  <c r="AG479" i="1" s="1"/>
  <c r="AF480" i="1"/>
  <c r="AG480" i="1" s="1"/>
  <c r="AF481" i="1"/>
  <c r="AG481" i="1" s="1"/>
  <c r="AF482" i="1"/>
  <c r="AG482" i="1" s="1"/>
  <c r="AF483" i="1"/>
  <c r="AF484" i="1"/>
  <c r="AF485" i="1"/>
  <c r="AF486" i="1"/>
  <c r="AF487" i="1"/>
  <c r="AF488" i="1"/>
  <c r="AG488" i="1" s="1"/>
  <c r="AF489" i="1"/>
  <c r="AG489" i="1" s="1"/>
  <c r="AF490" i="1"/>
  <c r="AG490" i="1" s="1"/>
  <c r="AF491" i="1"/>
  <c r="AF492" i="1"/>
  <c r="AF493" i="1"/>
  <c r="AG493" i="1" s="1"/>
  <c r="AF494" i="1"/>
  <c r="AF495" i="1"/>
  <c r="AF496" i="1"/>
  <c r="AG496" i="1" s="1"/>
  <c r="AF497" i="1"/>
  <c r="AF498" i="1"/>
  <c r="AG498" i="1" s="1"/>
  <c r="AF499" i="1"/>
  <c r="AF500" i="1"/>
  <c r="AF501" i="1"/>
  <c r="AF502" i="1"/>
  <c r="AG502" i="1" s="1"/>
  <c r="AF503" i="1"/>
  <c r="AG503" i="1" s="1"/>
  <c r="AF504" i="1"/>
  <c r="AG504" i="1" s="1"/>
  <c r="AF505" i="1"/>
  <c r="AG505" i="1" s="1"/>
  <c r="AF506" i="1"/>
  <c r="AG506" i="1" s="1"/>
  <c r="AF507" i="1"/>
  <c r="AF508" i="1"/>
  <c r="AF509" i="1"/>
  <c r="AF510" i="1"/>
  <c r="AG510" i="1" s="1"/>
  <c r="AF511" i="1"/>
  <c r="AG511" i="1" s="1"/>
  <c r="AF512" i="1"/>
  <c r="AG512" i="1" s="1"/>
  <c r="AF513" i="1"/>
  <c r="AG513" i="1" s="1"/>
  <c r="AF514" i="1"/>
  <c r="AG514" i="1" s="1"/>
  <c r="AF515" i="1"/>
  <c r="AF516" i="1"/>
  <c r="AF517" i="1"/>
  <c r="AF518" i="1"/>
  <c r="AF519" i="1"/>
  <c r="AG519" i="1" s="1"/>
  <c r="AF520" i="1"/>
  <c r="AG520" i="1" s="1"/>
  <c r="AF521" i="1"/>
  <c r="AG521" i="1" s="1"/>
  <c r="AF522" i="1"/>
  <c r="AG522" i="1" s="1"/>
  <c r="AF523" i="1"/>
  <c r="AF524" i="1"/>
  <c r="AF525" i="1"/>
  <c r="AF526" i="1"/>
  <c r="AF527" i="1"/>
  <c r="AF528" i="1"/>
  <c r="AG528" i="1" s="1"/>
  <c r="AF529" i="1"/>
  <c r="AG529" i="1" s="1"/>
  <c r="AF530" i="1"/>
  <c r="AG530" i="1" s="1"/>
  <c r="AF531" i="1"/>
  <c r="AF532" i="1"/>
  <c r="AF533" i="1"/>
  <c r="AF534" i="1"/>
  <c r="AF535" i="1"/>
  <c r="AF536" i="1"/>
  <c r="AG536" i="1" s="1"/>
  <c r="AF537" i="1"/>
  <c r="AG537" i="1" s="1"/>
  <c r="AF538" i="1"/>
  <c r="AG538" i="1" s="1"/>
  <c r="AF539" i="1"/>
  <c r="AG539" i="1" s="1"/>
  <c r="AF540" i="1"/>
  <c r="AF541" i="1"/>
  <c r="AF542" i="1"/>
  <c r="AG542" i="1" s="1"/>
  <c r="AF543" i="1"/>
  <c r="AG543" i="1" s="1"/>
  <c r="AF544" i="1"/>
  <c r="AG544" i="1" s="1"/>
  <c r="AF545" i="1"/>
  <c r="AG545" i="1" s="1"/>
  <c r="AF546" i="1"/>
  <c r="AG546" i="1" s="1"/>
  <c r="AF547" i="1"/>
  <c r="AF548" i="1"/>
  <c r="AF549" i="1"/>
  <c r="AF550" i="1"/>
  <c r="AG550" i="1" s="1"/>
  <c r="AF551" i="1"/>
  <c r="AG551" i="1" s="1"/>
  <c r="AF552" i="1"/>
  <c r="AG552" i="1" s="1"/>
  <c r="AF553" i="1"/>
  <c r="AG553" i="1" s="1"/>
  <c r="AF554" i="1"/>
  <c r="AG554" i="1" s="1"/>
  <c r="AF555" i="1"/>
  <c r="AF556" i="1"/>
  <c r="AF557" i="1"/>
  <c r="AG557" i="1" s="1"/>
  <c r="AF558" i="1"/>
  <c r="AF559" i="1"/>
  <c r="AF560" i="1"/>
  <c r="AG560" i="1" s="1"/>
  <c r="AF561" i="1"/>
  <c r="AG561" i="1" s="1"/>
  <c r="AF562" i="1"/>
  <c r="AG562" i="1" s="1"/>
  <c r="AF563" i="1"/>
  <c r="AF564" i="1"/>
  <c r="AF565" i="1"/>
  <c r="AF566" i="1"/>
  <c r="AG566" i="1" s="1"/>
  <c r="AF567" i="1"/>
  <c r="AF568" i="1"/>
  <c r="AF569" i="1"/>
  <c r="AF570" i="1"/>
  <c r="AG570" i="1" s="1"/>
  <c r="AF571" i="1"/>
  <c r="AF572" i="1"/>
  <c r="AF573" i="1"/>
  <c r="AF574" i="1"/>
  <c r="AF575" i="1"/>
  <c r="AG575" i="1" s="1"/>
  <c r="AF576" i="1"/>
  <c r="AG576" i="1" s="1"/>
  <c r="AF577" i="1"/>
  <c r="AG577" i="1" s="1"/>
  <c r="AF578" i="1"/>
  <c r="AG578" i="1" s="1"/>
  <c r="AF579" i="1"/>
  <c r="AF580" i="1"/>
  <c r="AF581" i="1"/>
  <c r="AF582" i="1"/>
  <c r="AG582" i="1" s="1"/>
  <c r="AF583" i="1"/>
  <c r="AG583" i="1" s="1"/>
  <c r="AF584" i="1"/>
  <c r="AG584" i="1" s="1"/>
  <c r="AF585" i="1"/>
  <c r="AG585" i="1" s="1"/>
  <c r="AF586" i="1"/>
  <c r="AG586" i="1" s="1"/>
  <c r="AF587" i="1"/>
  <c r="AF588" i="1"/>
  <c r="AF589" i="1"/>
  <c r="AF590" i="1"/>
  <c r="AF591" i="1"/>
  <c r="AG591" i="1" s="1"/>
  <c r="AF592" i="1"/>
  <c r="AG592" i="1" s="1"/>
  <c r="AF593" i="1"/>
  <c r="AG593" i="1" s="1"/>
  <c r="AF594" i="1"/>
  <c r="AG594" i="1" s="1"/>
  <c r="AF595" i="1"/>
  <c r="AF596" i="1"/>
  <c r="AF597" i="1"/>
  <c r="AF598" i="1"/>
  <c r="AF599" i="1"/>
  <c r="AF600" i="1"/>
  <c r="AG600" i="1" s="1"/>
  <c r="AF601" i="1"/>
  <c r="AG601" i="1" s="1"/>
  <c r="AF602" i="1"/>
  <c r="AG602" i="1" s="1"/>
  <c r="AF603" i="1"/>
  <c r="AG603" i="1" s="1"/>
  <c r="AF604" i="1"/>
  <c r="AF605" i="1"/>
  <c r="AF606" i="1"/>
  <c r="AF607" i="1"/>
  <c r="AF608" i="1"/>
  <c r="AF609" i="1"/>
  <c r="AF610" i="1"/>
  <c r="AG610" i="1" s="1"/>
  <c r="AF611" i="1"/>
  <c r="AF612" i="1"/>
  <c r="AF613" i="1"/>
  <c r="AF614" i="1"/>
  <c r="AG614" i="1" s="1"/>
  <c r="AF615" i="1"/>
  <c r="AG615" i="1" s="1"/>
  <c r="AF616" i="1"/>
  <c r="AG616" i="1" s="1"/>
  <c r="AF617" i="1"/>
  <c r="AG617" i="1" s="1"/>
  <c r="AF618" i="1"/>
  <c r="AG618" i="1" s="1"/>
  <c r="AF619" i="1"/>
  <c r="AF620" i="1"/>
  <c r="AF621" i="1"/>
  <c r="AG621" i="1" s="1"/>
  <c r="AF622" i="1"/>
  <c r="AG622" i="1" s="1"/>
  <c r="AF623" i="1"/>
  <c r="AG623" i="1" s="1"/>
  <c r="AF624" i="1"/>
  <c r="AG624" i="1" s="1"/>
  <c r="AF625" i="1"/>
  <c r="AG625" i="1" s="1"/>
  <c r="AF626" i="1"/>
  <c r="AG626" i="1" s="1"/>
  <c r="AF627" i="1"/>
  <c r="AF628" i="1"/>
  <c r="AF629" i="1"/>
  <c r="AF630" i="1"/>
  <c r="AG630" i="1" s="1"/>
  <c r="AF631" i="1"/>
  <c r="AF632" i="1"/>
  <c r="AG632" i="1" s="1"/>
  <c r="AF633" i="1"/>
  <c r="AG633" i="1" s="1"/>
  <c r="AF634" i="1"/>
  <c r="AG634" i="1" s="1"/>
  <c r="AF635" i="1"/>
  <c r="AF636" i="1"/>
  <c r="AF637" i="1"/>
  <c r="AF638" i="1"/>
  <c r="AF639" i="1"/>
  <c r="AG639" i="1" s="1"/>
  <c r="AF640" i="1"/>
  <c r="AF641" i="1"/>
  <c r="AF642" i="1"/>
  <c r="AG642" i="1" s="1"/>
  <c r="AF643" i="1"/>
  <c r="AF644" i="1"/>
  <c r="AF645" i="1"/>
  <c r="AF646" i="1"/>
  <c r="AF647" i="1"/>
  <c r="AF648" i="1"/>
  <c r="AG648" i="1" s="1"/>
  <c r="AF649" i="1"/>
  <c r="AG649" i="1" s="1"/>
  <c r="AF650" i="1"/>
  <c r="AG650" i="1" s="1"/>
  <c r="AF651" i="1"/>
  <c r="AF652" i="1"/>
  <c r="AF653" i="1"/>
  <c r="AF654" i="1"/>
  <c r="AG654" i="1" s="1"/>
  <c r="AF655" i="1"/>
  <c r="AG655" i="1" s="1"/>
  <c r="AF656" i="1"/>
  <c r="AG656" i="1" s="1"/>
  <c r="AF657" i="1"/>
  <c r="AG657" i="1" s="1"/>
  <c r="AF658" i="1"/>
  <c r="AG658" i="1" s="1"/>
  <c r="AF659" i="1"/>
  <c r="AF660" i="1"/>
  <c r="AF661" i="1"/>
  <c r="AF662" i="1"/>
  <c r="AF663" i="1"/>
  <c r="AG663" i="1" s="1"/>
  <c r="AF664" i="1"/>
  <c r="AG664" i="1" s="1"/>
  <c r="AF665" i="1"/>
  <c r="AG665" i="1" s="1"/>
  <c r="AF666" i="1"/>
  <c r="AG666" i="1" s="1"/>
  <c r="AF667" i="1"/>
  <c r="AG667" i="1" s="1"/>
  <c r="AF668" i="1"/>
  <c r="AF669" i="1"/>
  <c r="AF670" i="1"/>
  <c r="AF671" i="1"/>
  <c r="AF672" i="1"/>
  <c r="AF673" i="1"/>
  <c r="AG673" i="1" s="1"/>
  <c r="AF674" i="1"/>
  <c r="AG674" i="1" s="1"/>
  <c r="AF675" i="1"/>
  <c r="AF676" i="1"/>
  <c r="AF677" i="1"/>
  <c r="AF678" i="1"/>
  <c r="AF679" i="1"/>
  <c r="AF680" i="1"/>
  <c r="AF681" i="1"/>
  <c r="AF682" i="1"/>
  <c r="AG682" i="1" s="1"/>
  <c r="AF683" i="1"/>
  <c r="AF684" i="1"/>
  <c r="AF685" i="1"/>
  <c r="AG685" i="1" s="1"/>
  <c r="AF686" i="1"/>
  <c r="AG686" i="1" s="1"/>
  <c r="AF687" i="1"/>
  <c r="AG687" i="1" s="1"/>
  <c r="AF688" i="1"/>
  <c r="AG688" i="1" s="1"/>
  <c r="AF689" i="1"/>
  <c r="AG689" i="1" s="1"/>
  <c r="AF690" i="1"/>
  <c r="AG690" i="1" s="1"/>
  <c r="AF691" i="1"/>
  <c r="AF692" i="1"/>
  <c r="AF693" i="1"/>
  <c r="AF694" i="1"/>
  <c r="AG694" i="1" s="1"/>
  <c r="AF695" i="1"/>
  <c r="AG695" i="1" s="1"/>
  <c r="AF696" i="1"/>
  <c r="AG696" i="1" s="1"/>
  <c r="AF697" i="1"/>
  <c r="AG697" i="1" s="1"/>
  <c r="AF698" i="1"/>
  <c r="AG698" i="1" s="1"/>
  <c r="AF699" i="1"/>
  <c r="AF700" i="1"/>
  <c r="AF701" i="1"/>
  <c r="AF702" i="1"/>
  <c r="AF703" i="1"/>
  <c r="AG703" i="1" s="1"/>
  <c r="AF704" i="1"/>
  <c r="AG704" i="1" s="1"/>
  <c r="AF705" i="1"/>
  <c r="AG705" i="1" s="1"/>
  <c r="AF706" i="1"/>
  <c r="AG706" i="1" s="1"/>
  <c r="AF707" i="1"/>
  <c r="AF708" i="1"/>
  <c r="AF709" i="1"/>
  <c r="AF710" i="1"/>
  <c r="AF711" i="1"/>
  <c r="AF712" i="1"/>
  <c r="AG712" i="1" s="1"/>
  <c r="AF713" i="1"/>
  <c r="AF714" i="1"/>
  <c r="AG714" i="1" s="1"/>
  <c r="AF715" i="1"/>
  <c r="AF716" i="1"/>
  <c r="AF717" i="1"/>
  <c r="AF718" i="1"/>
  <c r="AF719" i="1"/>
  <c r="AF720" i="1"/>
  <c r="AG720" i="1" s="1"/>
  <c r="AF721" i="1"/>
  <c r="AG721" i="1" s="1"/>
  <c r="AF722" i="1"/>
  <c r="AG722" i="1" s="1"/>
  <c r="AF723" i="1"/>
  <c r="AF724" i="1"/>
  <c r="AF725" i="1"/>
  <c r="AF726" i="1"/>
  <c r="AG726" i="1" s="1"/>
  <c r="AF727" i="1"/>
  <c r="AG727" i="1" s="1"/>
  <c r="AF728" i="1"/>
  <c r="AG728" i="1" s="1"/>
  <c r="AF729" i="1"/>
  <c r="AG729" i="1" s="1"/>
  <c r="AF730" i="1"/>
  <c r="AG730" i="1" s="1"/>
  <c r="AF731" i="1"/>
  <c r="AG731" i="1" s="1"/>
  <c r="AF732" i="1"/>
  <c r="AF733" i="1"/>
  <c r="AF734" i="1"/>
  <c r="AF735" i="1"/>
  <c r="AG735" i="1" s="1"/>
  <c r="AF736" i="1"/>
  <c r="AG736" i="1" s="1"/>
  <c r="AF737" i="1"/>
  <c r="AG737" i="1" s="1"/>
  <c r="AF738" i="1"/>
  <c r="AG738" i="1" s="1"/>
  <c r="AF739" i="1"/>
  <c r="AF740" i="1"/>
  <c r="AF741" i="1"/>
  <c r="AF742" i="1"/>
  <c r="AF743" i="1"/>
  <c r="AF744" i="1"/>
  <c r="AG744" i="1" s="1"/>
  <c r="AF745" i="1"/>
  <c r="AG745" i="1" s="1"/>
  <c r="AF746" i="1"/>
  <c r="AG746" i="1" s="1"/>
  <c r="AF747" i="1"/>
  <c r="AF748" i="1"/>
  <c r="AF749" i="1"/>
  <c r="AG749" i="1" s="1"/>
  <c r="AF750" i="1"/>
  <c r="AF751" i="1"/>
  <c r="AF752" i="1"/>
  <c r="AG752" i="1" s="1"/>
  <c r="AF753" i="1"/>
  <c r="AF754" i="1"/>
  <c r="AG754" i="1" s="1"/>
  <c r="AF755" i="1"/>
  <c r="AF756" i="1"/>
  <c r="AF757" i="1"/>
  <c r="AF758" i="1"/>
  <c r="AG758" i="1" s="1"/>
  <c r="AF759" i="1"/>
  <c r="AG759" i="1" s="1"/>
  <c r="AF760" i="1"/>
  <c r="AG760" i="1" s="1"/>
  <c r="AF761" i="1"/>
  <c r="AG761" i="1" s="1"/>
  <c r="AF762" i="1"/>
  <c r="AG762" i="1" s="1"/>
  <c r="AF763" i="1"/>
  <c r="AF764" i="1"/>
  <c r="AF765" i="1"/>
  <c r="AF766" i="1"/>
  <c r="AG766" i="1" s="1"/>
  <c r="AF767" i="1"/>
  <c r="AG767" i="1" s="1"/>
  <c r="AF768" i="1"/>
  <c r="AG768" i="1" s="1"/>
  <c r="AF769" i="1"/>
  <c r="AG769" i="1" s="1"/>
  <c r="AF770" i="1"/>
  <c r="AG770" i="1" s="1"/>
  <c r="AF771" i="1"/>
  <c r="AF772" i="1"/>
  <c r="AF773" i="1"/>
  <c r="AF774" i="1"/>
  <c r="AF775" i="1"/>
  <c r="AG775" i="1" s="1"/>
  <c r="AF776" i="1"/>
  <c r="AG776" i="1" s="1"/>
  <c r="AF777" i="1"/>
  <c r="AG777" i="1" s="1"/>
  <c r="AF778" i="1"/>
  <c r="AG778" i="1" s="1"/>
  <c r="AF779" i="1"/>
  <c r="AF780" i="1"/>
  <c r="AF781" i="1"/>
  <c r="AF782" i="1"/>
  <c r="AF783" i="1"/>
  <c r="AF784" i="1"/>
  <c r="AG784" i="1" s="1"/>
  <c r="AF785" i="1"/>
  <c r="AG785" i="1" s="1"/>
  <c r="AF786" i="1"/>
  <c r="AG786" i="1" s="1"/>
  <c r="AF787" i="1"/>
  <c r="AF788" i="1"/>
  <c r="AF789" i="1"/>
  <c r="AF790" i="1"/>
  <c r="AF791" i="1"/>
  <c r="AF792" i="1"/>
  <c r="AG792" i="1" s="1"/>
  <c r="AF793" i="1"/>
  <c r="AF794" i="1"/>
  <c r="AG794" i="1" s="1"/>
  <c r="AF795" i="1"/>
  <c r="AG795" i="1" s="1"/>
  <c r="AF796" i="1"/>
  <c r="AF797" i="1"/>
  <c r="AF798" i="1"/>
  <c r="AG798" i="1" s="1"/>
  <c r="AF799" i="1"/>
  <c r="AG799" i="1" s="1"/>
  <c r="AF800" i="1"/>
  <c r="AG800" i="1" s="1"/>
  <c r="AF801" i="1"/>
  <c r="AG801" i="1" s="1"/>
  <c r="AF802" i="1"/>
  <c r="AG802" i="1" s="1"/>
  <c r="AF803" i="1"/>
  <c r="AF804" i="1"/>
  <c r="AF805" i="1"/>
  <c r="AF806" i="1"/>
  <c r="AF807" i="1"/>
  <c r="AG807" i="1" s="1"/>
  <c r="AF808" i="1"/>
  <c r="AG808" i="1" s="1"/>
  <c r="AF809" i="1"/>
  <c r="AG809" i="1" s="1"/>
  <c r="AF810" i="1"/>
  <c r="AG810" i="1" s="1"/>
  <c r="AF811" i="1"/>
  <c r="AF812" i="1"/>
  <c r="AF813" i="1"/>
  <c r="AG813" i="1" s="1"/>
  <c r="AF814" i="1"/>
  <c r="AF815" i="1"/>
  <c r="AF816" i="1"/>
  <c r="AG816" i="1" s="1"/>
  <c r="AF817" i="1"/>
  <c r="AG817" i="1" s="1"/>
  <c r="AF818" i="1"/>
  <c r="AG818" i="1" s="1"/>
  <c r="AF819" i="1"/>
  <c r="AF820" i="1"/>
  <c r="AF821" i="1"/>
  <c r="AF822" i="1"/>
  <c r="AG822" i="1" s="1"/>
  <c r="AF823" i="1"/>
  <c r="AF824" i="1"/>
  <c r="AG824" i="1" s="1"/>
  <c r="AF825" i="1"/>
  <c r="AF826" i="1"/>
  <c r="AG826" i="1" s="1"/>
  <c r="AF827" i="1"/>
  <c r="AF828" i="1"/>
  <c r="AF829" i="1"/>
  <c r="AF830" i="1"/>
  <c r="AF831" i="1"/>
  <c r="AG831" i="1" s="1"/>
  <c r="AF832" i="1"/>
  <c r="AG832" i="1" s="1"/>
  <c r="AF833" i="1"/>
  <c r="AG833" i="1" s="1"/>
  <c r="AF834" i="1"/>
  <c r="AG834" i="1" s="1"/>
  <c r="AF835" i="1"/>
  <c r="AF836" i="1"/>
  <c r="AF837" i="1"/>
  <c r="AF838" i="1"/>
  <c r="AG838" i="1" s="1"/>
  <c r="AF839" i="1"/>
  <c r="AG839" i="1" s="1"/>
  <c r="AF840" i="1"/>
  <c r="AG840" i="1" s="1"/>
  <c r="AF841" i="1"/>
  <c r="AG841" i="1" s="1"/>
  <c r="AF842" i="1"/>
  <c r="AG842" i="1" s="1"/>
  <c r="AF843" i="1"/>
  <c r="AF844" i="1"/>
  <c r="AF845" i="1"/>
  <c r="AF846" i="1"/>
  <c r="AF847" i="1"/>
  <c r="AG847" i="1" s="1"/>
  <c r="AF848" i="1"/>
  <c r="AG848" i="1" s="1"/>
  <c r="AF849" i="1"/>
  <c r="AG849" i="1" s="1"/>
  <c r="AF850" i="1"/>
  <c r="AG850" i="1" s="1"/>
  <c r="AF851" i="1"/>
  <c r="AF852" i="1"/>
  <c r="AF853" i="1"/>
  <c r="AF854" i="1"/>
  <c r="AF855" i="1"/>
  <c r="AF856" i="1"/>
  <c r="AG856" i="1" s="1"/>
  <c r="AF857" i="1"/>
  <c r="AG857" i="1" s="1"/>
  <c r="AF858" i="1"/>
  <c r="AG858" i="1" s="1"/>
  <c r="AF859" i="1"/>
  <c r="AG859" i="1" s="1"/>
  <c r="AF860" i="1"/>
  <c r="AF861" i="1"/>
  <c r="AF862" i="1"/>
  <c r="AF863" i="1"/>
  <c r="AF864" i="1"/>
  <c r="AG864" i="1" s="1"/>
  <c r="AF865" i="1"/>
  <c r="AG865" i="1" s="1"/>
  <c r="AF866" i="1"/>
  <c r="AG866" i="1" s="1"/>
  <c r="AF867" i="1"/>
  <c r="AF868" i="1"/>
  <c r="AF869" i="1"/>
  <c r="AF870" i="1"/>
  <c r="AG870" i="1" s="1"/>
  <c r="AF871" i="1"/>
  <c r="AG871" i="1" s="1"/>
  <c r="AF872" i="1"/>
  <c r="AG872" i="1" s="1"/>
  <c r="AF873" i="1"/>
  <c r="AG873" i="1" s="1"/>
  <c r="AF874" i="1"/>
  <c r="AG874" i="1" s="1"/>
  <c r="AF875" i="1"/>
  <c r="AF876" i="1"/>
  <c r="AF877" i="1"/>
  <c r="AG877" i="1" s="1"/>
  <c r="AF878" i="1"/>
  <c r="AF879" i="1"/>
  <c r="AG879" i="1" s="1"/>
  <c r="AF880" i="1"/>
  <c r="AG880" i="1" s="1"/>
  <c r="AF881" i="1"/>
  <c r="AG881" i="1" s="1"/>
  <c r="AF882" i="1"/>
  <c r="AG882" i="1" s="1"/>
  <c r="AF883" i="1"/>
  <c r="AF884" i="1"/>
  <c r="AF885" i="1"/>
  <c r="AF886" i="1"/>
  <c r="AG886" i="1" s="1"/>
  <c r="AF887" i="1"/>
  <c r="AF888" i="1"/>
  <c r="AG888" i="1" s="1"/>
  <c r="AF889" i="1"/>
  <c r="AG889" i="1" s="1"/>
  <c r="AF890" i="1"/>
  <c r="AG890" i="1" s="1"/>
  <c r="AF891" i="1"/>
  <c r="AF892" i="1"/>
  <c r="AF893" i="1"/>
  <c r="AF894" i="1"/>
  <c r="AF895" i="1"/>
  <c r="AG895" i="1" s="1"/>
  <c r="AF896" i="1"/>
  <c r="AG896" i="1" s="1"/>
  <c r="AF897" i="1"/>
  <c r="AG897" i="1" s="1"/>
  <c r="AF898" i="1"/>
  <c r="AG898" i="1" s="1"/>
  <c r="AF899" i="1"/>
  <c r="AF900" i="1"/>
  <c r="AF901" i="1"/>
  <c r="AF902" i="1"/>
  <c r="AF903" i="1"/>
  <c r="AF904" i="1"/>
  <c r="AG904" i="1" s="1"/>
  <c r="AF905" i="1"/>
  <c r="AG905" i="1" s="1"/>
  <c r="AF906" i="1"/>
  <c r="AG906" i="1" s="1"/>
  <c r="AF907" i="1"/>
  <c r="AF908" i="1"/>
  <c r="AF909" i="1"/>
  <c r="AF910" i="1"/>
  <c r="AG910" i="1" s="1"/>
  <c r="AF911" i="1"/>
  <c r="AG911" i="1" s="1"/>
  <c r="AF912" i="1"/>
  <c r="AG912" i="1" s="1"/>
  <c r="AF913" i="1"/>
  <c r="AG913" i="1" s="1"/>
  <c r="AF914" i="1"/>
  <c r="AG914" i="1" s="1"/>
  <c r="AF915" i="1"/>
  <c r="AF916" i="1"/>
  <c r="AF917" i="1"/>
  <c r="AF918" i="1"/>
  <c r="AF919" i="1"/>
  <c r="AG919" i="1" s="1"/>
  <c r="AF920" i="1"/>
  <c r="AG920" i="1" s="1"/>
  <c r="AF921" i="1"/>
  <c r="AG921" i="1" s="1"/>
  <c r="AF922" i="1"/>
  <c r="AG922" i="1" s="1"/>
  <c r="AF923" i="1"/>
  <c r="AF924" i="1"/>
  <c r="AF925" i="1"/>
  <c r="AF926" i="1"/>
  <c r="AF927" i="1"/>
  <c r="AG927" i="1" s="1"/>
  <c r="AF928" i="1"/>
  <c r="AG928" i="1" s="1"/>
  <c r="AF929" i="1"/>
  <c r="AG929" i="1" s="1"/>
  <c r="AF930" i="1"/>
  <c r="AG930" i="1" s="1"/>
  <c r="AF931" i="1"/>
  <c r="AF932" i="1"/>
  <c r="AF933" i="1"/>
  <c r="AF934" i="1"/>
  <c r="AF935" i="1"/>
  <c r="AF936" i="1"/>
  <c r="AG936" i="1" s="1"/>
  <c r="AF937" i="1"/>
  <c r="AG937" i="1" s="1"/>
  <c r="AF938" i="1"/>
  <c r="AG938" i="1" s="1"/>
  <c r="AF939" i="1"/>
  <c r="AF940" i="1"/>
  <c r="AF941" i="1"/>
  <c r="AF942" i="1"/>
  <c r="AF943" i="1"/>
  <c r="AF944" i="1"/>
  <c r="AF945" i="1"/>
  <c r="AG945" i="1" s="1"/>
  <c r="AF946" i="1"/>
  <c r="AG946" i="1" s="1"/>
  <c r="AF947" i="1"/>
  <c r="AF948" i="1"/>
  <c r="AF949" i="1"/>
  <c r="AF950" i="1"/>
  <c r="AF951" i="1"/>
  <c r="AF952" i="1"/>
  <c r="AG952" i="1" s="1"/>
  <c r="AF953" i="1"/>
  <c r="AF954" i="1"/>
  <c r="AG954" i="1" s="1"/>
  <c r="AF955" i="1"/>
  <c r="AF956" i="1"/>
  <c r="AF957" i="1"/>
  <c r="AF958" i="1"/>
  <c r="AF959" i="1"/>
  <c r="AF960" i="1"/>
  <c r="AG960" i="1" s="1"/>
  <c r="AF961" i="1"/>
  <c r="AG961" i="1" s="1"/>
  <c r="AF962" i="1"/>
  <c r="AG962" i="1" s="1"/>
  <c r="AF963" i="1"/>
  <c r="AF964" i="1"/>
  <c r="AF965" i="1"/>
  <c r="AF966" i="1"/>
  <c r="AG966" i="1" s="1"/>
  <c r="AF967" i="1"/>
  <c r="AG967" i="1" s="1"/>
  <c r="AF968" i="1"/>
  <c r="AG968" i="1" s="1"/>
  <c r="AF969" i="1"/>
  <c r="AG969" i="1" s="1"/>
  <c r="AF970" i="1"/>
  <c r="AG970" i="1" s="1"/>
  <c r="AF971" i="1"/>
  <c r="AF972" i="1"/>
  <c r="AF973" i="1"/>
  <c r="AF974" i="1"/>
  <c r="AG974" i="1" s="1"/>
  <c r="AF975" i="1"/>
  <c r="AG975" i="1" s="1"/>
  <c r="AF976" i="1"/>
  <c r="AG976" i="1" s="1"/>
  <c r="AF977" i="1"/>
  <c r="AG977" i="1" s="1"/>
  <c r="AF978" i="1"/>
  <c r="AG978" i="1" s="1"/>
  <c r="AF979" i="1"/>
  <c r="AF980" i="1"/>
  <c r="AF981" i="1"/>
  <c r="AF982" i="1"/>
  <c r="AF983" i="1"/>
  <c r="AG983" i="1" s="1"/>
  <c r="AF984" i="1"/>
  <c r="AG984" i="1" s="1"/>
  <c r="AF985" i="1"/>
  <c r="AG985" i="1" s="1"/>
  <c r="AF986" i="1"/>
  <c r="AG986" i="1" s="1"/>
  <c r="AF987" i="1"/>
  <c r="AF988" i="1"/>
  <c r="AF989" i="1"/>
  <c r="AF990" i="1"/>
  <c r="AG990" i="1" s="1"/>
  <c r="AF991" i="1"/>
  <c r="AG991" i="1" s="1"/>
  <c r="AF992" i="1"/>
  <c r="AG992" i="1" s="1"/>
  <c r="AF993" i="1"/>
  <c r="AG993" i="1" s="1"/>
  <c r="AF994" i="1"/>
  <c r="AG994" i="1" s="1"/>
  <c r="AF995" i="1"/>
  <c r="AF996" i="1"/>
  <c r="AF997" i="1"/>
  <c r="AF998" i="1"/>
  <c r="AG5" i="1"/>
  <c r="AG6" i="1"/>
  <c r="AG14" i="1"/>
  <c r="AG16" i="1"/>
  <c r="AG19" i="1"/>
  <c r="AG21" i="1"/>
  <c r="AG22" i="1"/>
  <c r="AG23" i="1"/>
  <c r="AG24" i="1"/>
  <c r="AG25" i="1"/>
  <c r="AG29" i="1"/>
  <c r="AG35" i="1"/>
  <c r="AG36" i="1"/>
  <c r="AG37" i="1"/>
  <c r="AG43" i="1"/>
  <c r="AG44" i="1"/>
  <c r="AG46" i="1"/>
  <c r="AG51" i="1"/>
  <c r="AG52" i="1"/>
  <c r="AG53" i="1"/>
  <c r="AG56" i="1"/>
  <c r="AG57" i="1"/>
  <c r="AG59" i="1"/>
  <c r="AG60" i="1"/>
  <c r="AG61" i="1"/>
  <c r="AG62" i="1"/>
  <c r="AG67" i="1"/>
  <c r="AG68" i="1"/>
  <c r="AG69" i="1"/>
  <c r="AG75" i="1"/>
  <c r="AG76" i="1"/>
  <c r="AG77" i="1"/>
  <c r="AG78" i="1"/>
  <c r="AG83" i="1"/>
  <c r="AG84" i="1"/>
  <c r="AG85" i="1"/>
  <c r="AG86" i="1"/>
  <c r="AG87" i="1"/>
  <c r="AG88" i="1"/>
  <c r="AG92" i="1"/>
  <c r="AG93" i="1"/>
  <c r="AG94" i="1"/>
  <c r="AG96" i="1"/>
  <c r="AG97" i="1"/>
  <c r="AG99" i="1"/>
  <c r="AG100" i="1"/>
  <c r="AG101" i="1"/>
  <c r="AG107" i="1"/>
  <c r="AG108" i="1"/>
  <c r="AG115" i="1"/>
  <c r="AG116" i="1"/>
  <c r="AG117" i="1"/>
  <c r="AG119" i="1"/>
  <c r="AG123" i="1"/>
  <c r="AG124" i="1"/>
  <c r="AG125" i="1"/>
  <c r="AG126" i="1"/>
  <c r="AG129" i="1"/>
  <c r="AG131" i="1"/>
  <c r="AG132" i="1"/>
  <c r="AG133" i="1"/>
  <c r="AG134" i="1"/>
  <c r="AG135" i="1"/>
  <c r="AG139" i="1"/>
  <c r="AG140" i="1"/>
  <c r="AG141" i="1"/>
  <c r="AG147" i="1"/>
  <c r="AG148" i="1"/>
  <c r="AG149" i="1"/>
  <c r="AG150" i="1"/>
  <c r="AG156" i="1"/>
  <c r="AG157" i="1"/>
  <c r="AG158" i="1"/>
  <c r="AG159" i="1"/>
  <c r="AG160" i="1"/>
  <c r="AG163" i="1"/>
  <c r="AG164" i="1"/>
  <c r="AG165" i="1"/>
  <c r="AG166" i="1"/>
  <c r="AG167" i="1"/>
  <c r="AG169" i="1"/>
  <c r="AG171" i="1"/>
  <c r="AG172" i="1"/>
  <c r="AG179" i="1"/>
  <c r="AG180" i="1"/>
  <c r="AG181" i="1"/>
  <c r="AG187" i="1"/>
  <c r="AG188" i="1"/>
  <c r="AG189" i="1"/>
  <c r="AG190" i="1"/>
  <c r="AG195" i="1"/>
  <c r="AG196" i="1"/>
  <c r="AG197" i="1"/>
  <c r="AG198" i="1"/>
  <c r="AG199" i="1"/>
  <c r="AG201" i="1"/>
  <c r="AG203" i="1"/>
  <c r="AG204" i="1"/>
  <c r="AG205" i="1"/>
  <c r="AG206" i="1"/>
  <c r="AG207" i="1"/>
  <c r="AG208" i="1"/>
  <c r="AG211" i="1"/>
  <c r="AG212" i="1"/>
  <c r="AG213" i="1"/>
  <c r="AG220" i="1"/>
  <c r="AG221" i="1"/>
  <c r="AG222" i="1"/>
  <c r="AG227" i="1"/>
  <c r="AG228" i="1"/>
  <c r="AG229" i="1"/>
  <c r="AG230" i="1"/>
  <c r="AG231" i="1"/>
  <c r="AG235" i="1"/>
  <c r="AG236" i="1"/>
  <c r="AG238" i="1"/>
  <c r="AG239" i="1"/>
  <c r="AG240" i="1"/>
  <c r="AG241" i="1"/>
  <c r="AG243" i="1"/>
  <c r="AG244" i="1"/>
  <c r="AG245" i="1"/>
  <c r="AG251" i="1"/>
  <c r="AG252" i="1"/>
  <c r="AG253" i="1"/>
  <c r="AG259" i="1"/>
  <c r="AG260" i="1"/>
  <c r="AG261" i="1"/>
  <c r="AG262" i="1"/>
  <c r="AG267" i="1"/>
  <c r="AG268" i="1"/>
  <c r="AG269" i="1"/>
  <c r="AG270" i="1"/>
  <c r="AG271" i="1"/>
  <c r="AG272" i="1"/>
  <c r="AG275" i="1"/>
  <c r="AG276" i="1"/>
  <c r="AG277" i="1"/>
  <c r="AG278" i="1"/>
  <c r="AG279" i="1"/>
  <c r="AG280" i="1"/>
  <c r="AG281" i="1"/>
  <c r="AG284" i="1"/>
  <c r="AG285" i="1"/>
  <c r="AG291" i="1"/>
  <c r="AG292" i="1"/>
  <c r="AG293" i="1"/>
  <c r="AG299" i="1"/>
  <c r="AG300" i="1"/>
  <c r="AG302" i="1"/>
  <c r="AG303" i="1"/>
  <c r="AG307" i="1"/>
  <c r="AG308" i="1"/>
  <c r="AG309" i="1"/>
  <c r="AG311" i="1"/>
  <c r="AG312" i="1"/>
  <c r="AG313" i="1"/>
  <c r="AG315" i="1"/>
  <c r="AG316" i="1"/>
  <c r="AG317" i="1"/>
  <c r="AG318" i="1"/>
  <c r="AG323" i="1"/>
  <c r="AG324" i="1"/>
  <c r="AG325" i="1"/>
  <c r="AG331" i="1"/>
  <c r="AG332" i="1"/>
  <c r="AG333" i="1"/>
  <c r="AG334" i="1"/>
  <c r="AG339" i="1"/>
  <c r="AG340" i="1"/>
  <c r="AG341" i="1"/>
  <c r="AG342" i="1"/>
  <c r="AG343" i="1"/>
  <c r="AG344" i="1"/>
  <c r="AG348" i="1"/>
  <c r="AG349" i="1"/>
  <c r="AG350" i="1"/>
  <c r="AG351" i="1"/>
  <c r="AG352" i="1"/>
  <c r="AG353" i="1"/>
  <c r="AG355" i="1"/>
  <c r="AG356" i="1"/>
  <c r="AG357" i="1"/>
  <c r="AG363" i="1"/>
  <c r="AG364" i="1"/>
  <c r="AG371" i="1"/>
  <c r="AG372" i="1"/>
  <c r="AG373" i="1"/>
  <c r="AG375" i="1"/>
  <c r="AG379" i="1"/>
  <c r="AG380" i="1"/>
  <c r="AG381" i="1"/>
  <c r="AG382" i="1"/>
  <c r="AG384" i="1"/>
  <c r="AG385" i="1"/>
  <c r="AG387" i="1"/>
  <c r="AG388" i="1"/>
  <c r="AG389" i="1"/>
  <c r="AG390" i="1"/>
  <c r="AG391" i="1"/>
  <c r="AG395" i="1"/>
  <c r="AG396" i="1"/>
  <c r="AG397" i="1"/>
  <c r="AG403" i="1"/>
  <c r="AG404" i="1"/>
  <c r="AG405" i="1"/>
  <c r="AG406" i="1"/>
  <c r="AG412" i="1"/>
  <c r="AG413" i="1"/>
  <c r="AG414" i="1"/>
  <c r="AG415" i="1"/>
  <c r="AG416" i="1"/>
  <c r="AG419" i="1"/>
  <c r="AG420" i="1"/>
  <c r="AG421" i="1"/>
  <c r="AG422" i="1"/>
  <c r="AG423" i="1"/>
  <c r="AG424" i="1"/>
  <c r="AG425" i="1"/>
  <c r="AG427" i="1"/>
  <c r="AG428" i="1"/>
  <c r="AG435" i="1"/>
  <c r="AG436" i="1"/>
  <c r="AG437" i="1"/>
  <c r="AG443" i="1"/>
  <c r="AG444" i="1"/>
  <c r="AG445" i="1"/>
  <c r="AG446" i="1"/>
  <c r="AG451" i="1"/>
  <c r="AG452" i="1"/>
  <c r="AG453" i="1"/>
  <c r="AG454" i="1"/>
  <c r="AG455" i="1"/>
  <c r="AG457" i="1"/>
  <c r="AG459" i="1"/>
  <c r="AG460" i="1"/>
  <c r="AG461" i="1"/>
  <c r="AG462" i="1"/>
  <c r="AG463" i="1"/>
  <c r="AG467" i="1"/>
  <c r="AG468" i="1"/>
  <c r="AG469" i="1"/>
  <c r="AG476" i="1"/>
  <c r="AG477" i="1"/>
  <c r="AG478" i="1"/>
  <c r="AG483" i="1"/>
  <c r="AG484" i="1"/>
  <c r="AG485" i="1"/>
  <c r="AG486" i="1"/>
  <c r="AG487" i="1"/>
  <c r="AG491" i="1"/>
  <c r="AG492" i="1"/>
  <c r="AG494" i="1"/>
  <c r="AG495" i="1"/>
  <c r="AG497" i="1"/>
  <c r="AG499" i="1"/>
  <c r="AG500" i="1"/>
  <c r="AG501" i="1"/>
  <c r="AG507" i="1"/>
  <c r="AG508" i="1"/>
  <c r="AG509" i="1"/>
  <c r="AG515" i="1"/>
  <c r="AG516" i="1"/>
  <c r="AG517" i="1"/>
  <c r="AG518" i="1"/>
  <c r="AG523" i="1"/>
  <c r="AG524" i="1"/>
  <c r="AG525" i="1"/>
  <c r="AG526" i="1"/>
  <c r="AG527" i="1"/>
  <c r="AG531" i="1"/>
  <c r="AG532" i="1"/>
  <c r="AG533" i="1"/>
  <c r="AG534" i="1"/>
  <c r="AG535" i="1"/>
  <c r="AG540" i="1"/>
  <c r="AG541" i="1"/>
  <c r="AG547" i="1"/>
  <c r="AG548" i="1"/>
  <c r="AG549" i="1"/>
  <c r="AG555" i="1"/>
  <c r="AG556" i="1"/>
  <c r="AG558" i="1"/>
  <c r="AG559" i="1"/>
  <c r="AG563" i="1"/>
  <c r="AG564" i="1"/>
  <c r="AG565" i="1"/>
  <c r="AG567" i="1"/>
  <c r="AG568" i="1"/>
  <c r="AG569" i="1"/>
  <c r="AG571" i="1"/>
  <c r="AG572" i="1"/>
  <c r="AG573" i="1"/>
  <c r="AG574" i="1"/>
  <c r="AG579" i="1"/>
  <c r="AG580" i="1"/>
  <c r="AG581" i="1"/>
  <c r="AG587" i="1"/>
  <c r="AG588" i="1"/>
  <c r="AG589" i="1"/>
  <c r="AG590" i="1"/>
  <c r="AG595" i="1"/>
  <c r="AG596" i="1"/>
  <c r="AG597" i="1"/>
  <c r="AG598" i="1"/>
  <c r="AG599" i="1"/>
  <c r="AG604" i="1"/>
  <c r="AG605" i="1"/>
  <c r="AG606" i="1"/>
  <c r="AG607" i="1"/>
  <c r="AG608" i="1"/>
  <c r="AG609" i="1"/>
  <c r="AG611" i="1"/>
  <c r="AG612" i="1"/>
  <c r="AG613" i="1"/>
  <c r="AG619" i="1"/>
  <c r="AG620" i="1"/>
  <c r="AG627" i="1"/>
  <c r="AG628" i="1"/>
  <c r="AG629" i="1"/>
  <c r="AG631" i="1"/>
  <c r="AG635" i="1"/>
  <c r="AG636" i="1"/>
  <c r="AG637" i="1"/>
  <c r="AG638" i="1"/>
  <c r="AG640" i="1"/>
  <c r="AG641" i="1"/>
  <c r="AG643" i="1"/>
  <c r="AG644" i="1"/>
  <c r="AG645" i="1"/>
  <c r="AG646" i="1"/>
  <c r="AG647" i="1"/>
  <c r="AG651" i="1"/>
  <c r="AG652" i="1"/>
  <c r="AG653" i="1"/>
  <c r="AG659" i="1"/>
  <c r="AG660" i="1"/>
  <c r="AG661" i="1"/>
  <c r="AG662" i="1"/>
  <c r="AG668" i="1"/>
  <c r="AG669" i="1"/>
  <c r="AG670" i="1"/>
  <c r="AG671" i="1"/>
  <c r="AG672" i="1"/>
  <c r="AG675" i="1"/>
  <c r="AG676" i="1"/>
  <c r="AG677" i="1"/>
  <c r="AG678" i="1"/>
  <c r="AG679" i="1"/>
  <c r="AG680" i="1"/>
  <c r="AG681" i="1"/>
  <c r="AG683" i="1"/>
  <c r="AG684" i="1"/>
  <c r="AG691" i="1"/>
  <c r="AG692" i="1"/>
  <c r="AG693" i="1"/>
  <c r="AG699" i="1"/>
  <c r="AG700" i="1"/>
  <c r="AG701" i="1"/>
  <c r="AG702" i="1"/>
  <c r="AG707" i="1"/>
  <c r="AG708" i="1"/>
  <c r="AG709" i="1"/>
  <c r="AG710" i="1"/>
  <c r="AG711" i="1"/>
  <c r="AG713" i="1"/>
  <c r="AG715" i="1"/>
  <c r="AG716" i="1"/>
  <c r="AG717" i="1"/>
  <c r="AG718" i="1"/>
  <c r="AG719" i="1"/>
  <c r="AG723" i="1"/>
  <c r="AG724" i="1"/>
  <c r="AG725" i="1"/>
  <c r="AG732" i="1"/>
  <c r="AG733" i="1"/>
  <c r="AG734" i="1"/>
  <c r="AG739" i="1"/>
  <c r="AG740" i="1"/>
  <c r="AG741" i="1"/>
  <c r="AG742" i="1"/>
  <c r="AG743" i="1"/>
  <c r="AG747" i="1"/>
  <c r="AG748" i="1"/>
  <c r="AG750" i="1"/>
  <c r="AG751" i="1"/>
  <c r="AG753" i="1"/>
  <c r="AG755" i="1"/>
  <c r="AG756" i="1"/>
  <c r="AG757" i="1"/>
  <c r="AG763" i="1"/>
  <c r="AG764" i="1"/>
  <c r="AG765" i="1"/>
  <c r="AG771" i="1"/>
  <c r="AG772" i="1"/>
  <c r="AG773" i="1"/>
  <c r="AG774" i="1"/>
  <c r="AG779" i="1"/>
  <c r="AG780" i="1"/>
  <c r="AG781" i="1"/>
  <c r="AG782" i="1"/>
  <c r="AG783" i="1"/>
  <c r="AG787" i="1"/>
  <c r="AG788" i="1"/>
  <c r="AG789" i="1"/>
  <c r="AG790" i="1"/>
  <c r="AG791" i="1"/>
  <c r="AG793" i="1"/>
  <c r="AG796" i="1"/>
  <c r="AG797" i="1"/>
  <c r="AG803" i="1"/>
  <c r="AG804" i="1"/>
  <c r="AG805" i="1"/>
  <c r="AG806" i="1"/>
  <c r="AG811" i="1"/>
  <c r="AG812" i="1"/>
  <c r="AG814" i="1"/>
  <c r="AG815" i="1"/>
  <c r="AG819" i="1"/>
  <c r="AG820" i="1"/>
  <c r="AG821" i="1"/>
  <c r="AG823" i="1"/>
  <c r="AG825" i="1"/>
  <c r="AG827" i="1"/>
  <c r="AG828" i="1"/>
  <c r="AG829" i="1"/>
  <c r="AG830" i="1"/>
  <c r="AG835" i="1"/>
  <c r="AG836" i="1"/>
  <c r="AG837" i="1"/>
  <c r="AG843" i="1"/>
  <c r="AG844" i="1"/>
  <c r="AG845" i="1"/>
  <c r="AG846" i="1"/>
  <c r="AG851" i="1"/>
  <c r="AG852" i="1"/>
  <c r="AG853" i="1"/>
  <c r="AG854" i="1"/>
  <c r="AG855" i="1"/>
  <c r="AG860" i="1"/>
  <c r="AG861" i="1"/>
  <c r="AG862" i="1"/>
  <c r="AG863" i="1"/>
  <c r="AG867" i="1"/>
  <c r="AG868" i="1"/>
  <c r="AG869" i="1"/>
  <c r="AG875" i="1"/>
  <c r="AG876" i="1"/>
  <c r="AG878" i="1"/>
  <c r="AG883" i="1"/>
  <c r="AG884" i="1"/>
  <c r="AG885" i="1"/>
  <c r="AG887" i="1"/>
  <c r="AG891" i="1"/>
  <c r="AG892" i="1"/>
  <c r="AG893" i="1"/>
  <c r="AG894" i="1"/>
  <c r="AG899" i="1"/>
  <c r="AG900" i="1"/>
  <c r="AG901" i="1"/>
  <c r="AG902" i="1"/>
  <c r="AG903" i="1"/>
  <c r="AG907" i="1"/>
  <c r="AG908" i="1"/>
  <c r="AG909" i="1"/>
  <c r="AG915" i="1"/>
  <c r="AG916" i="1"/>
  <c r="AG917" i="1"/>
  <c r="AG918" i="1"/>
  <c r="AG923" i="1"/>
  <c r="AG924" i="1"/>
  <c r="AG925" i="1"/>
  <c r="AG926" i="1"/>
  <c r="AG931" i="1"/>
  <c r="AG932" i="1"/>
  <c r="AG933" i="1"/>
  <c r="AG934" i="1"/>
  <c r="AG935" i="1"/>
  <c r="AG939" i="1"/>
  <c r="AG940" i="1"/>
  <c r="AG941" i="1"/>
  <c r="AG942" i="1"/>
  <c r="AG943" i="1"/>
  <c r="AG944" i="1"/>
  <c r="AG947" i="1"/>
  <c r="AG948" i="1"/>
  <c r="AG949" i="1"/>
  <c r="AG950" i="1"/>
  <c r="AG951" i="1"/>
  <c r="AG953" i="1"/>
  <c r="AG955" i="1"/>
  <c r="AG956" i="1"/>
  <c r="AG957" i="1"/>
  <c r="AG958" i="1"/>
  <c r="AG959" i="1"/>
  <c r="AG963" i="1"/>
  <c r="AG964" i="1"/>
  <c r="AG965" i="1"/>
  <c r="AG971" i="1"/>
  <c r="AG972" i="1"/>
  <c r="AG973" i="1"/>
  <c r="AG979" i="1"/>
  <c r="AG980" i="1"/>
  <c r="AG981" i="1"/>
  <c r="AG982" i="1"/>
  <c r="AG987" i="1"/>
  <c r="AG988" i="1"/>
  <c r="AG989" i="1"/>
  <c r="AG995" i="1"/>
  <c r="AG996" i="1"/>
  <c r="AG997" i="1"/>
  <c r="AG998" i="1"/>
  <c r="AF2" i="1"/>
  <c r="AG2" i="1" s="1"/>
  <c r="K8" i="2" s="1"/>
  <c r="K22" i="2"/>
  <c r="K21" i="2"/>
  <c r="M8" i="2" l="1"/>
  <c r="M1" i="2"/>
  <c r="K18" i="2"/>
  <c r="K20" i="2"/>
  <c r="K16" i="2"/>
  <c r="F1002" i="3"/>
  <c r="F1003" i="3"/>
  <c r="F1004" i="3"/>
  <c r="F1005" i="3"/>
  <c r="F1006" i="3"/>
  <c r="D1005" i="3" l="1"/>
  <c r="H1005" i="3"/>
  <c r="A1009" i="2"/>
  <c r="A1006" i="3" s="1"/>
  <c r="A1008" i="2"/>
  <c r="A1005" i="3" s="1"/>
  <c r="A1004" i="2"/>
  <c r="A1001" i="3" s="1"/>
  <c r="A1005" i="2"/>
  <c r="A1002" i="3" s="1"/>
  <c r="A1006" i="2"/>
  <c r="A1003" i="3" s="1"/>
  <c r="A1007" i="2"/>
  <c r="A1004" i="3" s="1"/>
  <c r="A988" i="2"/>
  <c r="A985" i="3" s="1"/>
  <c r="A989" i="2"/>
  <c r="A986" i="3" s="1"/>
  <c r="A990" i="2"/>
  <c r="A987" i="3" s="1"/>
  <c r="A991" i="2"/>
  <c r="A988" i="3" s="1"/>
  <c r="A992" i="2"/>
  <c r="A989" i="3" s="1"/>
  <c r="A993" i="2"/>
  <c r="A990" i="3" s="1"/>
  <c r="A994" i="2"/>
  <c r="A991" i="3" s="1"/>
  <c r="A995" i="2"/>
  <c r="A992" i="3" s="1"/>
  <c r="A996" i="2"/>
  <c r="A993" i="3" s="1"/>
  <c r="A997" i="2"/>
  <c r="A994" i="3" s="1"/>
  <c r="A998" i="2"/>
  <c r="A995" i="3" s="1"/>
  <c r="A999" i="2"/>
  <c r="A996" i="3" s="1"/>
  <c r="A1000" i="2"/>
  <c r="A997" i="3" s="1"/>
  <c r="A1001" i="2"/>
  <c r="A998" i="3" s="1"/>
  <c r="A1002" i="2"/>
  <c r="A999" i="3" s="1"/>
  <c r="A1003" i="2"/>
  <c r="A1000" i="3" s="1"/>
  <c r="A955" i="2"/>
  <c r="A952" i="3" s="1"/>
  <c r="A956" i="2"/>
  <c r="A953" i="3" s="1"/>
  <c r="A957" i="2"/>
  <c r="A954" i="3" s="1"/>
  <c r="A958" i="2"/>
  <c r="A955" i="3" s="1"/>
  <c r="A959" i="2"/>
  <c r="A956" i="3" s="1"/>
  <c r="A960" i="2"/>
  <c r="A957" i="3" s="1"/>
  <c r="A961" i="2"/>
  <c r="A958" i="3" s="1"/>
  <c r="A962" i="2"/>
  <c r="A959" i="3" s="1"/>
  <c r="A963" i="2"/>
  <c r="A960" i="3" s="1"/>
  <c r="A964" i="2"/>
  <c r="A961" i="3" s="1"/>
  <c r="A965" i="2"/>
  <c r="A962" i="3" s="1"/>
  <c r="A966" i="2"/>
  <c r="A963" i="3" s="1"/>
  <c r="A967" i="2"/>
  <c r="A964" i="3" s="1"/>
  <c r="A968" i="2"/>
  <c r="A965" i="3" s="1"/>
  <c r="A969" i="2"/>
  <c r="A966" i="3" s="1"/>
  <c r="A970" i="2"/>
  <c r="A967" i="3" s="1"/>
  <c r="A971" i="2"/>
  <c r="A968" i="3" s="1"/>
  <c r="A972" i="2"/>
  <c r="A969" i="3" s="1"/>
  <c r="A973" i="2"/>
  <c r="A970" i="3" s="1"/>
  <c r="A974" i="2"/>
  <c r="A971" i="3" s="1"/>
  <c r="A975" i="2"/>
  <c r="A972" i="3" s="1"/>
  <c r="A976" i="2"/>
  <c r="A973" i="3" s="1"/>
  <c r="A977" i="2"/>
  <c r="A974" i="3" s="1"/>
  <c r="A978" i="2"/>
  <c r="A975" i="3" s="1"/>
  <c r="A979" i="2"/>
  <c r="A976" i="3" s="1"/>
  <c r="A980" i="2"/>
  <c r="A977" i="3" s="1"/>
  <c r="A981" i="2"/>
  <c r="A978" i="3" s="1"/>
  <c r="A982" i="2"/>
  <c r="A979" i="3" s="1"/>
  <c r="A983" i="2"/>
  <c r="A980" i="3" s="1"/>
  <c r="A984" i="2"/>
  <c r="A981" i="3" s="1"/>
  <c r="A985" i="2"/>
  <c r="A982" i="3" s="1"/>
  <c r="A986" i="2"/>
  <c r="A983" i="3" s="1"/>
  <c r="A987" i="2"/>
  <c r="A984" i="3" s="1"/>
  <c r="A874" i="2"/>
  <c r="A871" i="3" s="1"/>
  <c r="A875" i="2"/>
  <c r="A872" i="3" s="1"/>
  <c r="A876" i="2"/>
  <c r="A873" i="3" s="1"/>
  <c r="A877" i="2"/>
  <c r="A874" i="3" s="1"/>
  <c r="A878" i="2"/>
  <c r="A875" i="3" s="1"/>
  <c r="A879" i="2"/>
  <c r="A876" i="3" s="1"/>
  <c r="A880" i="2"/>
  <c r="A877" i="3" s="1"/>
  <c r="A881" i="2"/>
  <c r="A878" i="3" s="1"/>
  <c r="A882" i="2"/>
  <c r="A879" i="3" s="1"/>
  <c r="A883" i="2"/>
  <c r="A880" i="3" s="1"/>
  <c r="A884" i="2"/>
  <c r="A881" i="3" s="1"/>
  <c r="A885" i="2"/>
  <c r="A882" i="3" s="1"/>
  <c r="A886" i="2"/>
  <c r="A883" i="3" s="1"/>
  <c r="A887" i="2"/>
  <c r="A884" i="3" s="1"/>
  <c r="A888" i="2"/>
  <c r="A885" i="3" s="1"/>
  <c r="A889" i="2"/>
  <c r="A886" i="3" s="1"/>
  <c r="A890" i="2"/>
  <c r="A887" i="3" s="1"/>
  <c r="A891" i="2"/>
  <c r="A888" i="3" s="1"/>
  <c r="A892" i="2"/>
  <c r="A889" i="3" s="1"/>
  <c r="A893" i="2"/>
  <c r="A890" i="3" s="1"/>
  <c r="A894" i="2"/>
  <c r="A891" i="3" s="1"/>
  <c r="A895" i="2"/>
  <c r="A892" i="3" s="1"/>
  <c r="A896" i="2"/>
  <c r="A893" i="3" s="1"/>
  <c r="A897" i="2"/>
  <c r="A894" i="3" s="1"/>
  <c r="A898" i="2"/>
  <c r="A895" i="3" s="1"/>
  <c r="A899" i="2"/>
  <c r="A896" i="3" s="1"/>
  <c r="A900" i="2"/>
  <c r="A897" i="3" s="1"/>
  <c r="A901" i="2"/>
  <c r="A898" i="3" s="1"/>
  <c r="A902" i="2"/>
  <c r="A899" i="3" s="1"/>
  <c r="A903" i="2"/>
  <c r="A900" i="3" s="1"/>
  <c r="A904" i="2"/>
  <c r="A901" i="3" s="1"/>
  <c r="A905" i="2"/>
  <c r="A902" i="3" s="1"/>
  <c r="A906" i="2"/>
  <c r="A903" i="3" s="1"/>
  <c r="A907" i="2"/>
  <c r="A904" i="3" s="1"/>
  <c r="A908" i="2"/>
  <c r="A905" i="3" s="1"/>
  <c r="A909" i="2"/>
  <c r="A906" i="3" s="1"/>
  <c r="A910" i="2"/>
  <c r="A907" i="3" s="1"/>
  <c r="A911" i="2"/>
  <c r="A908" i="3" s="1"/>
  <c r="A912" i="2"/>
  <c r="A909" i="3" s="1"/>
  <c r="A913" i="2"/>
  <c r="A910" i="3" s="1"/>
  <c r="A914" i="2"/>
  <c r="A911" i="3" s="1"/>
  <c r="A915" i="2"/>
  <c r="A912" i="3" s="1"/>
  <c r="A916" i="2"/>
  <c r="A913" i="3" s="1"/>
  <c r="A917" i="2"/>
  <c r="A914" i="3" s="1"/>
  <c r="A918" i="2"/>
  <c r="A915" i="3" s="1"/>
  <c r="A919" i="2"/>
  <c r="A916" i="3" s="1"/>
  <c r="A920" i="2"/>
  <c r="A917" i="3" s="1"/>
  <c r="A921" i="2"/>
  <c r="A918" i="3" s="1"/>
  <c r="A922" i="2"/>
  <c r="A919" i="3" s="1"/>
  <c r="A923" i="2"/>
  <c r="A920" i="3" s="1"/>
  <c r="A924" i="2"/>
  <c r="A921" i="3" s="1"/>
  <c r="A925" i="2"/>
  <c r="A922" i="3" s="1"/>
  <c r="A926" i="2"/>
  <c r="A923" i="3" s="1"/>
  <c r="A927" i="2"/>
  <c r="A924" i="3" s="1"/>
  <c r="A928" i="2"/>
  <c r="A925" i="3" s="1"/>
  <c r="A929" i="2"/>
  <c r="A926" i="3" s="1"/>
  <c r="A930" i="2"/>
  <c r="A927" i="3" s="1"/>
  <c r="A931" i="2"/>
  <c r="A928" i="3" s="1"/>
  <c r="A932" i="2"/>
  <c r="A929" i="3" s="1"/>
  <c r="A933" i="2"/>
  <c r="A930" i="3" s="1"/>
  <c r="A934" i="2"/>
  <c r="A931" i="3" s="1"/>
  <c r="A935" i="2"/>
  <c r="A932" i="3" s="1"/>
  <c r="A936" i="2"/>
  <c r="A933" i="3" s="1"/>
  <c r="A937" i="2"/>
  <c r="A934" i="3" s="1"/>
  <c r="A938" i="2"/>
  <c r="A935" i="3" s="1"/>
  <c r="A939" i="2"/>
  <c r="A936" i="3" s="1"/>
  <c r="A940" i="2"/>
  <c r="A937" i="3" s="1"/>
  <c r="A941" i="2"/>
  <c r="A938" i="3" s="1"/>
  <c r="A942" i="2"/>
  <c r="A939" i="3" s="1"/>
  <c r="A943" i="2"/>
  <c r="A940" i="3" s="1"/>
  <c r="A944" i="2"/>
  <c r="A941" i="3" s="1"/>
  <c r="A945" i="2"/>
  <c r="A942" i="3" s="1"/>
  <c r="A946" i="2"/>
  <c r="A943" i="3" s="1"/>
  <c r="A947" i="2"/>
  <c r="A944" i="3" s="1"/>
  <c r="A948" i="2"/>
  <c r="A945" i="3" s="1"/>
  <c r="A949" i="2"/>
  <c r="A946" i="3" s="1"/>
  <c r="A950" i="2"/>
  <c r="A947" i="3" s="1"/>
  <c r="A951" i="2"/>
  <c r="A948" i="3" s="1"/>
  <c r="A952" i="2"/>
  <c r="A949" i="3" s="1"/>
  <c r="A953" i="2"/>
  <c r="A950" i="3" s="1"/>
  <c r="A954" i="2"/>
  <c r="A951" i="3" s="1"/>
  <c r="A854" i="2"/>
  <c r="A851" i="3" s="1"/>
  <c r="A855" i="2"/>
  <c r="A852" i="3" s="1"/>
  <c r="A856" i="2"/>
  <c r="A853" i="3" s="1"/>
  <c r="A857" i="2"/>
  <c r="A854" i="3" s="1"/>
  <c r="A858" i="2"/>
  <c r="A855" i="3" s="1"/>
  <c r="A859" i="2"/>
  <c r="A856" i="3" s="1"/>
  <c r="A860" i="2"/>
  <c r="A857" i="3" s="1"/>
  <c r="A861" i="2"/>
  <c r="A858" i="3" s="1"/>
  <c r="A862" i="2"/>
  <c r="A859" i="3" s="1"/>
  <c r="A863" i="2"/>
  <c r="A860" i="3" s="1"/>
  <c r="A864" i="2"/>
  <c r="A861" i="3" s="1"/>
  <c r="A865" i="2"/>
  <c r="A862" i="3" s="1"/>
  <c r="A866" i="2"/>
  <c r="A863" i="3" s="1"/>
  <c r="A867" i="2"/>
  <c r="A864" i="3" s="1"/>
  <c r="A868" i="2"/>
  <c r="A865" i="3" s="1"/>
  <c r="A869" i="2"/>
  <c r="A866" i="3" s="1"/>
  <c r="A870" i="2"/>
  <c r="A867" i="3" s="1"/>
  <c r="A871" i="2"/>
  <c r="A868" i="3" s="1"/>
  <c r="A872" i="2"/>
  <c r="A869" i="3" s="1"/>
  <c r="A873" i="2"/>
  <c r="A870" i="3" s="1"/>
  <c r="A834" i="2"/>
  <c r="A831" i="3" s="1"/>
  <c r="A835" i="2"/>
  <c r="A832" i="3" s="1"/>
  <c r="A836" i="2"/>
  <c r="A833" i="3" s="1"/>
  <c r="A837" i="2"/>
  <c r="A834" i="3" s="1"/>
  <c r="A838" i="2"/>
  <c r="A835" i="3" s="1"/>
  <c r="A839" i="2"/>
  <c r="A836" i="3" s="1"/>
  <c r="A840" i="2"/>
  <c r="A837" i="3" s="1"/>
  <c r="A841" i="2"/>
  <c r="A838" i="3" s="1"/>
  <c r="A842" i="2"/>
  <c r="A839" i="3" s="1"/>
  <c r="A843" i="2"/>
  <c r="A840" i="3" s="1"/>
  <c r="A844" i="2"/>
  <c r="A841" i="3" s="1"/>
  <c r="A845" i="2"/>
  <c r="A842" i="3" s="1"/>
  <c r="A846" i="2"/>
  <c r="A843" i="3" s="1"/>
  <c r="A847" i="2"/>
  <c r="A844" i="3" s="1"/>
  <c r="A848" i="2"/>
  <c r="A845" i="3" s="1"/>
  <c r="A849" i="2"/>
  <c r="A846" i="3" s="1"/>
  <c r="A850" i="2"/>
  <c r="A847" i="3" s="1"/>
  <c r="A851" i="2"/>
  <c r="A848" i="3" s="1"/>
  <c r="A852" i="2"/>
  <c r="A849" i="3" s="1"/>
  <c r="A853" i="2"/>
  <c r="A850" i="3" s="1"/>
  <c r="A814" i="2"/>
  <c r="A811" i="3" s="1"/>
  <c r="A815" i="2"/>
  <c r="A812" i="3" s="1"/>
  <c r="A816" i="2"/>
  <c r="A813" i="3" s="1"/>
  <c r="A817" i="2"/>
  <c r="A814" i="3" s="1"/>
  <c r="A818" i="2"/>
  <c r="A815" i="3" s="1"/>
  <c r="A819" i="2"/>
  <c r="A816" i="3" s="1"/>
  <c r="A820" i="2"/>
  <c r="A817" i="3" s="1"/>
  <c r="A821" i="2"/>
  <c r="A818" i="3" s="1"/>
  <c r="A822" i="2"/>
  <c r="A819" i="3" s="1"/>
  <c r="A823" i="2"/>
  <c r="A820" i="3" s="1"/>
  <c r="A824" i="2"/>
  <c r="A821" i="3" s="1"/>
  <c r="A825" i="2"/>
  <c r="A822" i="3" s="1"/>
  <c r="A826" i="2"/>
  <c r="A823" i="3" s="1"/>
  <c r="A827" i="2"/>
  <c r="A824" i="3" s="1"/>
  <c r="A828" i="2"/>
  <c r="A825" i="3" s="1"/>
  <c r="A829" i="2"/>
  <c r="A826" i="3" s="1"/>
  <c r="A830" i="2"/>
  <c r="A827" i="3" s="1"/>
  <c r="A831" i="2"/>
  <c r="A828" i="3" s="1"/>
  <c r="A832" i="2"/>
  <c r="A829" i="3" s="1"/>
  <c r="A833" i="2"/>
  <c r="A830" i="3" s="1"/>
  <c r="A794" i="2"/>
  <c r="A791" i="3" s="1"/>
  <c r="A795" i="2"/>
  <c r="A792" i="3" s="1"/>
  <c r="A796" i="2"/>
  <c r="A793" i="3" s="1"/>
  <c r="A797" i="2"/>
  <c r="A794" i="3" s="1"/>
  <c r="A798" i="2"/>
  <c r="A795" i="3" s="1"/>
  <c r="A799" i="2"/>
  <c r="A796" i="3" s="1"/>
  <c r="A800" i="2"/>
  <c r="A797" i="3" s="1"/>
  <c r="A801" i="2"/>
  <c r="A798" i="3" s="1"/>
  <c r="A802" i="2"/>
  <c r="A799" i="3" s="1"/>
  <c r="A803" i="2"/>
  <c r="A800" i="3" s="1"/>
  <c r="A804" i="2"/>
  <c r="A801" i="3" s="1"/>
  <c r="A805" i="2"/>
  <c r="A802" i="3" s="1"/>
  <c r="A806" i="2"/>
  <c r="A803" i="3" s="1"/>
  <c r="A807" i="2"/>
  <c r="A804" i="3" s="1"/>
  <c r="A808" i="2"/>
  <c r="A805" i="3" s="1"/>
  <c r="A809" i="2"/>
  <c r="A806" i="3" s="1"/>
  <c r="A810" i="2"/>
  <c r="A807" i="3" s="1"/>
  <c r="A811" i="2"/>
  <c r="A808" i="3" s="1"/>
  <c r="A812" i="2"/>
  <c r="A809" i="3" s="1"/>
  <c r="A813" i="2"/>
  <c r="A810" i="3" s="1"/>
  <c r="A778" i="2"/>
  <c r="A775" i="3" s="1"/>
  <c r="A779" i="2"/>
  <c r="A776" i="3" s="1"/>
  <c r="A780" i="2"/>
  <c r="A777" i="3" s="1"/>
  <c r="A781" i="2"/>
  <c r="A778" i="3" s="1"/>
  <c r="A782" i="2"/>
  <c r="A779" i="3" s="1"/>
  <c r="A783" i="2"/>
  <c r="A780" i="3" s="1"/>
  <c r="A784" i="2"/>
  <c r="A781" i="3" s="1"/>
  <c r="A785" i="2"/>
  <c r="A782" i="3" s="1"/>
  <c r="A786" i="2"/>
  <c r="A783" i="3" s="1"/>
  <c r="A787" i="2"/>
  <c r="A784" i="3" s="1"/>
  <c r="A788" i="2"/>
  <c r="A785" i="3" s="1"/>
  <c r="A789" i="2"/>
  <c r="A786" i="3" s="1"/>
  <c r="A790" i="2"/>
  <c r="A787" i="3" s="1"/>
  <c r="A791" i="2"/>
  <c r="A788" i="3" s="1"/>
  <c r="A792" i="2"/>
  <c r="A789" i="3" s="1"/>
  <c r="A793" i="2"/>
  <c r="A790" i="3" s="1"/>
  <c r="A284" i="2"/>
  <c r="A281" i="3" s="1"/>
  <c r="A285" i="2"/>
  <c r="A282" i="3" s="1"/>
  <c r="A286" i="2"/>
  <c r="A283" i="3" s="1"/>
  <c r="A287" i="2"/>
  <c r="A284" i="3" s="1"/>
  <c r="A288" i="2"/>
  <c r="A285" i="3" s="1"/>
  <c r="A289" i="2"/>
  <c r="A286" i="3" s="1"/>
  <c r="A290" i="2"/>
  <c r="A287" i="3" s="1"/>
  <c r="A291" i="2"/>
  <c r="A288" i="3" s="1"/>
  <c r="A292" i="2"/>
  <c r="A289" i="3" s="1"/>
  <c r="A293" i="2"/>
  <c r="A290" i="3" s="1"/>
  <c r="A294" i="2"/>
  <c r="A291" i="3" s="1"/>
  <c r="A295" i="2"/>
  <c r="A292" i="3" s="1"/>
  <c r="A296" i="2"/>
  <c r="A293" i="3" s="1"/>
  <c r="A297" i="2"/>
  <c r="A294" i="3" s="1"/>
  <c r="A298" i="2"/>
  <c r="A295" i="3" s="1"/>
  <c r="A299" i="2"/>
  <c r="A296" i="3" s="1"/>
  <c r="A300" i="2"/>
  <c r="A297" i="3" s="1"/>
  <c r="A301" i="2"/>
  <c r="A298" i="3" s="1"/>
  <c r="A302" i="2"/>
  <c r="A299" i="3" s="1"/>
  <c r="A303" i="2"/>
  <c r="A300" i="3" s="1"/>
  <c r="A304" i="2"/>
  <c r="A301" i="3" s="1"/>
  <c r="A305" i="2"/>
  <c r="A302" i="3" s="1"/>
  <c r="A306" i="2"/>
  <c r="A303" i="3" s="1"/>
  <c r="A307" i="2"/>
  <c r="A304" i="3" s="1"/>
  <c r="A308" i="2"/>
  <c r="A305" i="3" s="1"/>
  <c r="A309" i="2"/>
  <c r="A306" i="3" s="1"/>
  <c r="A310" i="2"/>
  <c r="A307" i="3" s="1"/>
  <c r="A311" i="2"/>
  <c r="A308" i="3" s="1"/>
  <c r="A312" i="2"/>
  <c r="A309" i="3" s="1"/>
  <c r="A313" i="2"/>
  <c r="A310" i="3" s="1"/>
  <c r="A314" i="2"/>
  <c r="A311" i="3" s="1"/>
  <c r="A315" i="2"/>
  <c r="A312" i="3" s="1"/>
  <c r="A316" i="2"/>
  <c r="A313" i="3" s="1"/>
  <c r="A317" i="2"/>
  <c r="A314" i="3" s="1"/>
  <c r="A318" i="2"/>
  <c r="A315" i="3" s="1"/>
  <c r="A319" i="2"/>
  <c r="A316" i="3" s="1"/>
  <c r="A320" i="2"/>
  <c r="A317" i="3" s="1"/>
  <c r="A321" i="2"/>
  <c r="A318" i="3" s="1"/>
  <c r="A322" i="2"/>
  <c r="A319" i="3" s="1"/>
  <c r="A323" i="2"/>
  <c r="A320" i="3" s="1"/>
  <c r="A324" i="2"/>
  <c r="A321" i="3" s="1"/>
  <c r="A325" i="2"/>
  <c r="A322" i="3" s="1"/>
  <c r="A326" i="2"/>
  <c r="A323" i="3" s="1"/>
  <c r="A327" i="2"/>
  <c r="A324" i="3" s="1"/>
  <c r="A328" i="2"/>
  <c r="A325" i="3" s="1"/>
  <c r="A329" i="2"/>
  <c r="A326" i="3" s="1"/>
  <c r="A330" i="2"/>
  <c r="A327" i="3" s="1"/>
  <c r="A331" i="2"/>
  <c r="A328" i="3" s="1"/>
  <c r="A332" i="2"/>
  <c r="A329" i="3" s="1"/>
  <c r="A333" i="2"/>
  <c r="A330" i="3" s="1"/>
  <c r="A334" i="2"/>
  <c r="A331" i="3" s="1"/>
  <c r="A335" i="2"/>
  <c r="A332" i="3" s="1"/>
  <c r="A336" i="2"/>
  <c r="A333" i="3" s="1"/>
  <c r="A337" i="2"/>
  <c r="A334" i="3" s="1"/>
  <c r="A338" i="2"/>
  <c r="A335" i="3" s="1"/>
  <c r="A339" i="2"/>
  <c r="A336" i="3" s="1"/>
  <c r="A340" i="2"/>
  <c r="A337" i="3" s="1"/>
  <c r="A341" i="2"/>
  <c r="A338" i="3" s="1"/>
  <c r="A342" i="2"/>
  <c r="A339" i="3" s="1"/>
  <c r="A343" i="2"/>
  <c r="A340" i="3" s="1"/>
  <c r="A344" i="2"/>
  <c r="A341" i="3" s="1"/>
  <c r="A345" i="2"/>
  <c r="A342" i="3" s="1"/>
  <c r="A346" i="2"/>
  <c r="A343" i="3" s="1"/>
  <c r="A347" i="2"/>
  <c r="A344" i="3" s="1"/>
  <c r="A348" i="2"/>
  <c r="A345" i="3" s="1"/>
  <c r="A349" i="2"/>
  <c r="A346" i="3" s="1"/>
  <c r="A350" i="2"/>
  <c r="A347" i="3" s="1"/>
  <c r="A351" i="2"/>
  <c r="A348" i="3" s="1"/>
  <c r="A352" i="2"/>
  <c r="A349" i="3" s="1"/>
  <c r="A353" i="2"/>
  <c r="A350" i="3" s="1"/>
  <c r="A354" i="2"/>
  <c r="A351" i="3" s="1"/>
  <c r="A355" i="2"/>
  <c r="A352" i="3" s="1"/>
  <c r="A356" i="2"/>
  <c r="A353" i="3" s="1"/>
  <c r="A357" i="2"/>
  <c r="A354" i="3" s="1"/>
  <c r="A358" i="2"/>
  <c r="A355" i="3" s="1"/>
  <c r="A359" i="2"/>
  <c r="A356" i="3" s="1"/>
  <c r="A360" i="2"/>
  <c r="A357" i="3" s="1"/>
  <c r="A361" i="2"/>
  <c r="A358" i="3" s="1"/>
  <c r="A362" i="2"/>
  <c r="A359" i="3" s="1"/>
  <c r="A363" i="2"/>
  <c r="A360" i="3" s="1"/>
  <c r="A364" i="2"/>
  <c r="A361" i="3" s="1"/>
  <c r="A365" i="2"/>
  <c r="A362" i="3" s="1"/>
  <c r="A366" i="2"/>
  <c r="A363" i="3" s="1"/>
  <c r="A367" i="2"/>
  <c r="A364" i="3" s="1"/>
  <c r="A368" i="2"/>
  <c r="A365" i="3" s="1"/>
  <c r="A369" i="2"/>
  <c r="A366" i="3" s="1"/>
  <c r="A370" i="2"/>
  <c r="A367" i="3" s="1"/>
  <c r="A371" i="2"/>
  <c r="A368" i="3" s="1"/>
  <c r="A372" i="2"/>
  <c r="A369" i="3" s="1"/>
  <c r="A373" i="2"/>
  <c r="A370" i="3" s="1"/>
  <c r="A374" i="2"/>
  <c r="A371" i="3" s="1"/>
  <c r="A375" i="2"/>
  <c r="A372" i="3" s="1"/>
  <c r="A376" i="2"/>
  <c r="A373" i="3" s="1"/>
  <c r="A377" i="2"/>
  <c r="A374" i="3" s="1"/>
  <c r="A378" i="2"/>
  <c r="A375" i="3" s="1"/>
  <c r="A379" i="2"/>
  <c r="A376" i="3" s="1"/>
  <c r="A380" i="2"/>
  <c r="A377" i="3" s="1"/>
  <c r="A381" i="2"/>
  <c r="A378" i="3" s="1"/>
  <c r="A382" i="2"/>
  <c r="A379" i="3" s="1"/>
  <c r="A383" i="2"/>
  <c r="A380" i="3" s="1"/>
  <c r="A384" i="2"/>
  <c r="A381" i="3" s="1"/>
  <c r="A385" i="2"/>
  <c r="A382" i="3" s="1"/>
  <c r="A386" i="2"/>
  <c r="A383" i="3" s="1"/>
  <c r="A387" i="2"/>
  <c r="A384" i="3" s="1"/>
  <c r="A388" i="2"/>
  <c r="A385" i="3" s="1"/>
  <c r="A389" i="2"/>
  <c r="A386" i="3" s="1"/>
  <c r="A390" i="2"/>
  <c r="A387" i="3" s="1"/>
  <c r="A391" i="2"/>
  <c r="A388" i="3" s="1"/>
  <c r="A392" i="2"/>
  <c r="A389" i="3" s="1"/>
  <c r="A393" i="2"/>
  <c r="A390" i="3" s="1"/>
  <c r="A394" i="2"/>
  <c r="A391" i="3" s="1"/>
  <c r="A395" i="2"/>
  <c r="A392" i="3" s="1"/>
  <c r="A396" i="2"/>
  <c r="A393" i="3" s="1"/>
  <c r="A397" i="2"/>
  <c r="A394" i="3" s="1"/>
  <c r="A398" i="2"/>
  <c r="A395" i="3" s="1"/>
  <c r="A399" i="2"/>
  <c r="A396" i="3" s="1"/>
  <c r="A400" i="2"/>
  <c r="A397" i="3" s="1"/>
  <c r="A401" i="2"/>
  <c r="A398" i="3" s="1"/>
  <c r="A402" i="2"/>
  <c r="A399" i="3" s="1"/>
  <c r="A403" i="2"/>
  <c r="A400" i="3" s="1"/>
  <c r="A404" i="2"/>
  <c r="A401" i="3" s="1"/>
  <c r="A405" i="2"/>
  <c r="A402" i="3" s="1"/>
  <c r="A406" i="2"/>
  <c r="A403" i="3" s="1"/>
  <c r="A407" i="2"/>
  <c r="A404" i="3" s="1"/>
  <c r="A408" i="2"/>
  <c r="A405" i="3" s="1"/>
  <c r="A409" i="2"/>
  <c r="A406" i="3" s="1"/>
  <c r="A410" i="2"/>
  <c r="A407" i="3" s="1"/>
  <c r="A411" i="2"/>
  <c r="A408" i="3" s="1"/>
  <c r="A412" i="2"/>
  <c r="A409" i="3" s="1"/>
  <c r="A413" i="2"/>
  <c r="A410" i="3" s="1"/>
  <c r="A414" i="2"/>
  <c r="A411" i="3" s="1"/>
  <c r="A415" i="2"/>
  <c r="A412" i="3" s="1"/>
  <c r="A416" i="2"/>
  <c r="A413" i="3" s="1"/>
  <c r="A417" i="2"/>
  <c r="A414" i="3" s="1"/>
  <c r="A418" i="2"/>
  <c r="A415" i="3" s="1"/>
  <c r="A419" i="2"/>
  <c r="A416" i="3" s="1"/>
  <c r="A420" i="2"/>
  <c r="A417" i="3" s="1"/>
  <c r="A421" i="2"/>
  <c r="A418" i="3" s="1"/>
  <c r="A422" i="2"/>
  <c r="A419" i="3" s="1"/>
  <c r="A423" i="2"/>
  <c r="A420" i="3" s="1"/>
  <c r="A424" i="2"/>
  <c r="A421" i="3" s="1"/>
  <c r="A425" i="2"/>
  <c r="A422" i="3" s="1"/>
  <c r="A426" i="2"/>
  <c r="A423" i="3" s="1"/>
  <c r="A427" i="2"/>
  <c r="A424" i="3" s="1"/>
  <c r="A428" i="2"/>
  <c r="A425" i="3" s="1"/>
  <c r="A429" i="2"/>
  <c r="A426" i="3" s="1"/>
  <c r="A430" i="2"/>
  <c r="A427" i="3" s="1"/>
  <c r="A431" i="2"/>
  <c r="A428" i="3" s="1"/>
  <c r="A432" i="2"/>
  <c r="A429" i="3" s="1"/>
  <c r="A433" i="2"/>
  <c r="A430" i="3" s="1"/>
  <c r="A434" i="2"/>
  <c r="A431" i="3" s="1"/>
  <c r="A435" i="2"/>
  <c r="A432" i="3" s="1"/>
  <c r="A436" i="2"/>
  <c r="A433" i="3" s="1"/>
  <c r="A437" i="2"/>
  <c r="A434" i="3" s="1"/>
  <c r="A438" i="2"/>
  <c r="A435" i="3" s="1"/>
  <c r="A439" i="2"/>
  <c r="A436" i="3" s="1"/>
  <c r="A440" i="2"/>
  <c r="A437" i="3" s="1"/>
  <c r="A441" i="2"/>
  <c r="A438" i="3" s="1"/>
  <c r="A442" i="2"/>
  <c r="A439" i="3" s="1"/>
  <c r="A443" i="2"/>
  <c r="A440" i="3" s="1"/>
  <c r="A444" i="2"/>
  <c r="A441" i="3" s="1"/>
  <c r="A445" i="2"/>
  <c r="A442" i="3" s="1"/>
  <c r="A446" i="2"/>
  <c r="A443" i="3" s="1"/>
  <c r="A447" i="2"/>
  <c r="A444" i="3" s="1"/>
  <c r="A448" i="2"/>
  <c r="A445" i="3" s="1"/>
  <c r="A449" i="2"/>
  <c r="A446" i="3" s="1"/>
  <c r="A450" i="2"/>
  <c r="A447" i="3" s="1"/>
  <c r="A451" i="2"/>
  <c r="A448" i="3" s="1"/>
  <c r="A452" i="2"/>
  <c r="A449" i="3" s="1"/>
  <c r="A453" i="2"/>
  <c r="A450" i="3" s="1"/>
  <c r="A454" i="2"/>
  <c r="A451" i="3" s="1"/>
  <c r="A455" i="2"/>
  <c r="A452" i="3" s="1"/>
  <c r="A456" i="2"/>
  <c r="A453" i="3" s="1"/>
  <c r="A457" i="2"/>
  <c r="A454" i="3" s="1"/>
  <c r="A458" i="2"/>
  <c r="A455" i="3" s="1"/>
  <c r="A459" i="2"/>
  <c r="A456" i="3" s="1"/>
  <c r="A460" i="2"/>
  <c r="A457" i="3" s="1"/>
  <c r="A461" i="2"/>
  <c r="A458" i="3" s="1"/>
  <c r="A462" i="2"/>
  <c r="A459" i="3" s="1"/>
  <c r="A463" i="2"/>
  <c r="A460" i="3" s="1"/>
  <c r="A464" i="2"/>
  <c r="A461" i="3" s="1"/>
  <c r="A465" i="2"/>
  <c r="A462" i="3" s="1"/>
  <c r="A466" i="2"/>
  <c r="A463" i="3" s="1"/>
  <c r="A467" i="2"/>
  <c r="A464" i="3" s="1"/>
  <c r="A468" i="2"/>
  <c r="A465" i="3" s="1"/>
  <c r="A469" i="2"/>
  <c r="A466" i="3" s="1"/>
  <c r="A470" i="2"/>
  <c r="A467" i="3" s="1"/>
  <c r="A471" i="2"/>
  <c r="A468" i="3" s="1"/>
  <c r="A472" i="2"/>
  <c r="A469" i="3" s="1"/>
  <c r="A473" i="2"/>
  <c r="A470" i="3" s="1"/>
  <c r="A474" i="2"/>
  <c r="A471" i="3" s="1"/>
  <c r="A475" i="2"/>
  <c r="A472" i="3" s="1"/>
  <c r="A476" i="2"/>
  <c r="A473" i="3" s="1"/>
  <c r="A477" i="2"/>
  <c r="A474" i="3" s="1"/>
  <c r="A478" i="2"/>
  <c r="A475" i="3" s="1"/>
  <c r="A479" i="2"/>
  <c r="A476" i="3" s="1"/>
  <c r="A480" i="2"/>
  <c r="A477" i="3" s="1"/>
  <c r="A481" i="2"/>
  <c r="A478" i="3" s="1"/>
  <c r="A482" i="2"/>
  <c r="A479" i="3" s="1"/>
  <c r="A483" i="2"/>
  <c r="A480" i="3" s="1"/>
  <c r="A484" i="2"/>
  <c r="A481" i="3" s="1"/>
  <c r="A485" i="2"/>
  <c r="A482" i="3" s="1"/>
  <c r="A486" i="2"/>
  <c r="A483" i="3" s="1"/>
  <c r="A487" i="2"/>
  <c r="A484" i="3" s="1"/>
  <c r="A488" i="2"/>
  <c r="A485" i="3" s="1"/>
  <c r="A489" i="2"/>
  <c r="A486" i="3" s="1"/>
  <c r="A490" i="2"/>
  <c r="A487" i="3" s="1"/>
  <c r="A491" i="2"/>
  <c r="A488" i="3" s="1"/>
  <c r="A492" i="2"/>
  <c r="A489" i="3" s="1"/>
  <c r="A493" i="2"/>
  <c r="A490" i="3" s="1"/>
  <c r="A494" i="2"/>
  <c r="A491" i="3" s="1"/>
  <c r="A495" i="2"/>
  <c r="A492" i="3" s="1"/>
  <c r="A496" i="2"/>
  <c r="A493" i="3" s="1"/>
  <c r="A497" i="2"/>
  <c r="A494" i="3" s="1"/>
  <c r="A498" i="2"/>
  <c r="A495" i="3" s="1"/>
  <c r="A499" i="2"/>
  <c r="A496" i="3" s="1"/>
  <c r="A500" i="2"/>
  <c r="A497" i="3" s="1"/>
  <c r="A501" i="2"/>
  <c r="A498" i="3" s="1"/>
  <c r="A502" i="2"/>
  <c r="A499" i="3" s="1"/>
  <c r="A503" i="2"/>
  <c r="A500" i="3" s="1"/>
  <c r="A504" i="2"/>
  <c r="A501" i="3" s="1"/>
  <c r="A505" i="2"/>
  <c r="A502" i="3" s="1"/>
  <c r="A506" i="2"/>
  <c r="A503" i="3" s="1"/>
  <c r="A507" i="2"/>
  <c r="A504" i="3" s="1"/>
  <c r="A508" i="2"/>
  <c r="A505" i="3" s="1"/>
  <c r="A509" i="2"/>
  <c r="A506" i="3" s="1"/>
  <c r="A510" i="2"/>
  <c r="A507" i="3" s="1"/>
  <c r="A511" i="2"/>
  <c r="A508" i="3" s="1"/>
  <c r="A512" i="2"/>
  <c r="A509" i="3" s="1"/>
  <c r="A513" i="2"/>
  <c r="A510" i="3" s="1"/>
  <c r="A514" i="2"/>
  <c r="A511" i="3" s="1"/>
  <c r="A515" i="2"/>
  <c r="A512" i="3" s="1"/>
  <c r="A516" i="2"/>
  <c r="A513" i="3" s="1"/>
  <c r="A517" i="2"/>
  <c r="A514" i="3" s="1"/>
  <c r="A518" i="2"/>
  <c r="A515" i="3" s="1"/>
  <c r="A519" i="2"/>
  <c r="A516" i="3" s="1"/>
  <c r="A520" i="2"/>
  <c r="A517" i="3" s="1"/>
  <c r="A521" i="2"/>
  <c r="A518" i="3" s="1"/>
  <c r="A522" i="2"/>
  <c r="A519" i="3" s="1"/>
  <c r="A523" i="2"/>
  <c r="A520" i="3" s="1"/>
  <c r="A524" i="2"/>
  <c r="A521" i="3" s="1"/>
  <c r="A525" i="2"/>
  <c r="A522" i="3" s="1"/>
  <c r="A526" i="2"/>
  <c r="A523" i="3" s="1"/>
  <c r="A527" i="2"/>
  <c r="A524" i="3" s="1"/>
  <c r="A528" i="2"/>
  <c r="A525" i="3" s="1"/>
  <c r="A529" i="2"/>
  <c r="A526" i="3" s="1"/>
  <c r="A530" i="2"/>
  <c r="A527" i="3" s="1"/>
  <c r="A531" i="2"/>
  <c r="A528" i="3" s="1"/>
  <c r="A532" i="2"/>
  <c r="A529" i="3" s="1"/>
  <c r="A533" i="2"/>
  <c r="A530" i="3" s="1"/>
  <c r="A534" i="2"/>
  <c r="A531" i="3" s="1"/>
  <c r="A535" i="2"/>
  <c r="A532" i="3" s="1"/>
  <c r="A536" i="2"/>
  <c r="A533" i="3" s="1"/>
  <c r="A537" i="2"/>
  <c r="A534" i="3" s="1"/>
  <c r="A538" i="2"/>
  <c r="A535" i="3" s="1"/>
  <c r="A539" i="2"/>
  <c r="A536" i="3" s="1"/>
  <c r="A540" i="2"/>
  <c r="A537" i="3" s="1"/>
  <c r="A541" i="2"/>
  <c r="A538" i="3" s="1"/>
  <c r="A542" i="2"/>
  <c r="A539" i="3" s="1"/>
  <c r="A543" i="2"/>
  <c r="A540" i="3" s="1"/>
  <c r="A544" i="2"/>
  <c r="A541" i="3" s="1"/>
  <c r="A545" i="2"/>
  <c r="A542" i="3" s="1"/>
  <c r="A546" i="2"/>
  <c r="A543" i="3" s="1"/>
  <c r="A547" i="2"/>
  <c r="A544" i="3" s="1"/>
  <c r="A548" i="2"/>
  <c r="A545" i="3" s="1"/>
  <c r="A549" i="2"/>
  <c r="A546" i="3" s="1"/>
  <c r="A550" i="2"/>
  <c r="A547" i="3" s="1"/>
  <c r="A551" i="2"/>
  <c r="A548" i="3" s="1"/>
  <c r="A552" i="2"/>
  <c r="A549" i="3" s="1"/>
  <c r="A553" i="2"/>
  <c r="A550" i="3" s="1"/>
  <c r="A554" i="2"/>
  <c r="A551" i="3" s="1"/>
  <c r="A555" i="2"/>
  <c r="A552" i="3" s="1"/>
  <c r="A556" i="2"/>
  <c r="A553" i="3" s="1"/>
  <c r="A557" i="2"/>
  <c r="A554" i="3" s="1"/>
  <c r="A558" i="2"/>
  <c r="A555" i="3" s="1"/>
  <c r="A559" i="2"/>
  <c r="A556" i="3" s="1"/>
  <c r="A560" i="2"/>
  <c r="A557" i="3" s="1"/>
  <c r="A561" i="2"/>
  <c r="A558" i="3" s="1"/>
  <c r="A562" i="2"/>
  <c r="A559" i="3" s="1"/>
  <c r="A563" i="2"/>
  <c r="A560" i="3" s="1"/>
  <c r="A564" i="2"/>
  <c r="A561" i="3" s="1"/>
  <c r="A565" i="2"/>
  <c r="A562" i="3" s="1"/>
  <c r="A566" i="2"/>
  <c r="A563" i="3" s="1"/>
  <c r="A567" i="2"/>
  <c r="A564" i="3" s="1"/>
  <c r="A568" i="2"/>
  <c r="A565" i="3" s="1"/>
  <c r="A569" i="2"/>
  <c r="A566" i="3" s="1"/>
  <c r="A570" i="2"/>
  <c r="A567" i="3" s="1"/>
  <c r="A571" i="2"/>
  <c r="A568" i="3" s="1"/>
  <c r="A572" i="2"/>
  <c r="A569" i="3" s="1"/>
  <c r="A573" i="2"/>
  <c r="A570" i="3" s="1"/>
  <c r="A574" i="2"/>
  <c r="A571" i="3" s="1"/>
  <c r="A575" i="2"/>
  <c r="A572" i="3" s="1"/>
  <c r="A576" i="2"/>
  <c r="A573" i="3" s="1"/>
  <c r="A577" i="2"/>
  <c r="A574" i="3" s="1"/>
  <c r="A578" i="2"/>
  <c r="A575" i="3" s="1"/>
  <c r="A579" i="2"/>
  <c r="A576" i="3" s="1"/>
  <c r="A580" i="2"/>
  <c r="A577" i="3" s="1"/>
  <c r="A581" i="2"/>
  <c r="A578" i="3" s="1"/>
  <c r="A582" i="2"/>
  <c r="A579" i="3" s="1"/>
  <c r="A583" i="2"/>
  <c r="A580" i="3" s="1"/>
  <c r="A584" i="2"/>
  <c r="A581" i="3" s="1"/>
  <c r="A585" i="2"/>
  <c r="A582" i="3" s="1"/>
  <c r="A586" i="2"/>
  <c r="A583" i="3" s="1"/>
  <c r="A587" i="2"/>
  <c r="A584" i="3" s="1"/>
  <c r="A588" i="2"/>
  <c r="A585" i="3" s="1"/>
  <c r="A589" i="2"/>
  <c r="A586" i="3" s="1"/>
  <c r="A590" i="2"/>
  <c r="A587" i="3" s="1"/>
  <c r="A591" i="2"/>
  <c r="A588" i="3" s="1"/>
  <c r="A592" i="2"/>
  <c r="A589" i="3" s="1"/>
  <c r="A593" i="2"/>
  <c r="A590" i="3" s="1"/>
  <c r="A594" i="2"/>
  <c r="A591" i="3" s="1"/>
  <c r="A595" i="2"/>
  <c r="A592" i="3" s="1"/>
  <c r="A596" i="2"/>
  <c r="A593" i="3" s="1"/>
  <c r="A597" i="2"/>
  <c r="A594" i="3" s="1"/>
  <c r="A598" i="2"/>
  <c r="A595" i="3" s="1"/>
  <c r="A599" i="2"/>
  <c r="A596" i="3" s="1"/>
  <c r="A600" i="2"/>
  <c r="A597" i="3" s="1"/>
  <c r="A601" i="2"/>
  <c r="A598" i="3" s="1"/>
  <c r="A602" i="2"/>
  <c r="A599" i="3" s="1"/>
  <c r="A603" i="2"/>
  <c r="A600" i="3" s="1"/>
  <c r="A604" i="2"/>
  <c r="A601" i="3" s="1"/>
  <c r="A605" i="2"/>
  <c r="A602" i="3" s="1"/>
  <c r="A606" i="2"/>
  <c r="A603" i="3" s="1"/>
  <c r="A607" i="2"/>
  <c r="A604" i="3" s="1"/>
  <c r="A608" i="2"/>
  <c r="A605" i="3" s="1"/>
  <c r="A609" i="2"/>
  <c r="A606" i="3" s="1"/>
  <c r="A610" i="2"/>
  <c r="A607" i="3" s="1"/>
  <c r="A611" i="2"/>
  <c r="A608" i="3" s="1"/>
  <c r="A612" i="2"/>
  <c r="A609" i="3" s="1"/>
  <c r="A613" i="2"/>
  <c r="A610" i="3" s="1"/>
  <c r="A614" i="2"/>
  <c r="A611" i="3" s="1"/>
  <c r="A615" i="2"/>
  <c r="A612" i="3" s="1"/>
  <c r="A616" i="2"/>
  <c r="A613" i="3" s="1"/>
  <c r="A617" i="2"/>
  <c r="A614" i="3" s="1"/>
  <c r="A618" i="2"/>
  <c r="A615" i="3" s="1"/>
  <c r="A619" i="2"/>
  <c r="A616" i="3" s="1"/>
  <c r="A620" i="2"/>
  <c r="A617" i="3" s="1"/>
  <c r="A621" i="2"/>
  <c r="A618" i="3" s="1"/>
  <c r="A622" i="2"/>
  <c r="A619" i="3" s="1"/>
  <c r="A623" i="2"/>
  <c r="A620" i="3" s="1"/>
  <c r="A624" i="2"/>
  <c r="A621" i="3" s="1"/>
  <c r="A625" i="2"/>
  <c r="A622" i="3" s="1"/>
  <c r="A626" i="2"/>
  <c r="A623" i="3" s="1"/>
  <c r="A627" i="2"/>
  <c r="A624" i="3" s="1"/>
  <c r="A628" i="2"/>
  <c r="A625" i="3" s="1"/>
  <c r="A629" i="2"/>
  <c r="A626" i="3" s="1"/>
  <c r="A630" i="2"/>
  <c r="A627" i="3" s="1"/>
  <c r="A631" i="2"/>
  <c r="A628" i="3" s="1"/>
  <c r="A632" i="2"/>
  <c r="A629" i="3" s="1"/>
  <c r="A633" i="2"/>
  <c r="A630" i="3" s="1"/>
  <c r="A634" i="2"/>
  <c r="A631" i="3" s="1"/>
  <c r="A635" i="2"/>
  <c r="A632" i="3" s="1"/>
  <c r="A636" i="2"/>
  <c r="A633" i="3" s="1"/>
  <c r="A637" i="2"/>
  <c r="A634" i="3" s="1"/>
  <c r="A638" i="2"/>
  <c r="A635" i="3" s="1"/>
  <c r="A639" i="2"/>
  <c r="A636" i="3" s="1"/>
  <c r="A640" i="2"/>
  <c r="A637" i="3" s="1"/>
  <c r="A641" i="2"/>
  <c r="A638" i="3" s="1"/>
  <c r="A642" i="2"/>
  <c r="A639" i="3" s="1"/>
  <c r="A643" i="2"/>
  <c r="A640" i="3" s="1"/>
  <c r="A644" i="2"/>
  <c r="A641" i="3" s="1"/>
  <c r="A645" i="2"/>
  <c r="A642" i="3" s="1"/>
  <c r="A646" i="2"/>
  <c r="A643" i="3" s="1"/>
  <c r="A647" i="2"/>
  <c r="A644" i="3" s="1"/>
  <c r="A648" i="2"/>
  <c r="A645" i="3" s="1"/>
  <c r="A649" i="2"/>
  <c r="A646" i="3" s="1"/>
  <c r="A650" i="2"/>
  <c r="A647" i="3" s="1"/>
  <c r="A651" i="2"/>
  <c r="A648" i="3" s="1"/>
  <c r="A652" i="2"/>
  <c r="A649" i="3" s="1"/>
  <c r="A653" i="2"/>
  <c r="A650" i="3" s="1"/>
  <c r="A654" i="2"/>
  <c r="A651" i="3" s="1"/>
  <c r="A655" i="2"/>
  <c r="A652" i="3" s="1"/>
  <c r="A656" i="2"/>
  <c r="A653" i="3" s="1"/>
  <c r="A657" i="2"/>
  <c r="A654" i="3" s="1"/>
  <c r="A658" i="2"/>
  <c r="A655" i="3" s="1"/>
  <c r="A659" i="2"/>
  <c r="A656" i="3" s="1"/>
  <c r="A660" i="2"/>
  <c r="A657" i="3" s="1"/>
  <c r="A661" i="2"/>
  <c r="A658" i="3" s="1"/>
  <c r="A662" i="2"/>
  <c r="A659" i="3" s="1"/>
  <c r="A663" i="2"/>
  <c r="A660" i="3" s="1"/>
  <c r="A664" i="2"/>
  <c r="A661" i="3" s="1"/>
  <c r="A665" i="2"/>
  <c r="A662" i="3" s="1"/>
  <c r="A666" i="2"/>
  <c r="A663" i="3" s="1"/>
  <c r="A667" i="2"/>
  <c r="A664" i="3" s="1"/>
  <c r="A668" i="2"/>
  <c r="A665" i="3" s="1"/>
  <c r="A669" i="2"/>
  <c r="A666" i="3" s="1"/>
  <c r="A670" i="2"/>
  <c r="A667" i="3" s="1"/>
  <c r="A671" i="2"/>
  <c r="A668" i="3" s="1"/>
  <c r="A672" i="2"/>
  <c r="A669" i="3" s="1"/>
  <c r="A673" i="2"/>
  <c r="A670" i="3" s="1"/>
  <c r="A674" i="2"/>
  <c r="A671" i="3" s="1"/>
  <c r="A675" i="2"/>
  <c r="A672" i="3" s="1"/>
  <c r="A676" i="2"/>
  <c r="A673" i="3" s="1"/>
  <c r="A677" i="2"/>
  <c r="A674" i="3" s="1"/>
  <c r="A678" i="2"/>
  <c r="A675" i="3" s="1"/>
  <c r="A679" i="2"/>
  <c r="A676" i="3" s="1"/>
  <c r="A680" i="2"/>
  <c r="A677" i="3" s="1"/>
  <c r="A681" i="2"/>
  <c r="A678" i="3" s="1"/>
  <c r="A682" i="2"/>
  <c r="A679" i="3" s="1"/>
  <c r="A683" i="2"/>
  <c r="A680" i="3" s="1"/>
  <c r="A684" i="2"/>
  <c r="A681" i="3" s="1"/>
  <c r="A685" i="2"/>
  <c r="A682" i="3" s="1"/>
  <c r="A686" i="2"/>
  <c r="A683" i="3" s="1"/>
  <c r="A687" i="2"/>
  <c r="A684" i="3" s="1"/>
  <c r="A688" i="2"/>
  <c r="A685" i="3" s="1"/>
  <c r="A689" i="2"/>
  <c r="A686" i="3" s="1"/>
  <c r="A690" i="2"/>
  <c r="A687" i="3" s="1"/>
  <c r="A691" i="2"/>
  <c r="A688" i="3" s="1"/>
  <c r="A692" i="2"/>
  <c r="A689" i="3" s="1"/>
  <c r="A693" i="2"/>
  <c r="A690" i="3" s="1"/>
  <c r="A694" i="2"/>
  <c r="A691" i="3" s="1"/>
  <c r="A695" i="2"/>
  <c r="A692" i="3" s="1"/>
  <c r="A696" i="2"/>
  <c r="A693" i="3" s="1"/>
  <c r="A697" i="2"/>
  <c r="A694" i="3" s="1"/>
  <c r="A698" i="2"/>
  <c r="A695" i="3" s="1"/>
  <c r="A699" i="2"/>
  <c r="A696" i="3" s="1"/>
  <c r="A700" i="2"/>
  <c r="A697" i="3" s="1"/>
  <c r="A701" i="2"/>
  <c r="A698" i="3" s="1"/>
  <c r="A702" i="2"/>
  <c r="A699" i="3" s="1"/>
  <c r="A703" i="2"/>
  <c r="A700" i="3" s="1"/>
  <c r="A704" i="2"/>
  <c r="A701" i="3" s="1"/>
  <c r="A705" i="2"/>
  <c r="A702" i="3" s="1"/>
  <c r="A706" i="2"/>
  <c r="A703" i="3" s="1"/>
  <c r="A707" i="2"/>
  <c r="A704" i="3" s="1"/>
  <c r="A708" i="2"/>
  <c r="A705" i="3" s="1"/>
  <c r="A709" i="2"/>
  <c r="A706" i="3" s="1"/>
  <c r="A710" i="2"/>
  <c r="A707" i="3" s="1"/>
  <c r="A711" i="2"/>
  <c r="A708" i="3" s="1"/>
  <c r="A712" i="2"/>
  <c r="A709" i="3" s="1"/>
  <c r="A713" i="2"/>
  <c r="A710" i="3" s="1"/>
  <c r="A714" i="2"/>
  <c r="A711" i="3" s="1"/>
  <c r="A715" i="2"/>
  <c r="A712" i="3" s="1"/>
  <c r="A716" i="2"/>
  <c r="A713" i="3" s="1"/>
  <c r="A717" i="2"/>
  <c r="A714" i="3" s="1"/>
  <c r="A718" i="2"/>
  <c r="A715" i="3" s="1"/>
  <c r="A719" i="2"/>
  <c r="A716" i="3" s="1"/>
  <c r="A720" i="2"/>
  <c r="A717" i="3" s="1"/>
  <c r="A721" i="2"/>
  <c r="A718" i="3" s="1"/>
  <c r="A722" i="2"/>
  <c r="A719" i="3" s="1"/>
  <c r="A723" i="2"/>
  <c r="A720" i="3" s="1"/>
  <c r="A724" i="2"/>
  <c r="A721" i="3" s="1"/>
  <c r="A725" i="2"/>
  <c r="A722" i="3" s="1"/>
  <c r="A726" i="2"/>
  <c r="A723" i="3" s="1"/>
  <c r="A727" i="2"/>
  <c r="A724" i="3" s="1"/>
  <c r="A728" i="2"/>
  <c r="A725" i="3" s="1"/>
  <c r="A729" i="2"/>
  <c r="A726" i="3" s="1"/>
  <c r="A730" i="2"/>
  <c r="A727" i="3" s="1"/>
  <c r="A731" i="2"/>
  <c r="A728" i="3" s="1"/>
  <c r="A732" i="2"/>
  <c r="A729" i="3" s="1"/>
  <c r="A733" i="2"/>
  <c r="A730" i="3" s="1"/>
  <c r="A734" i="2"/>
  <c r="A731" i="3" s="1"/>
  <c r="A735" i="2"/>
  <c r="A732" i="3" s="1"/>
  <c r="A736" i="2"/>
  <c r="A733" i="3" s="1"/>
  <c r="A737" i="2"/>
  <c r="A734" i="3" s="1"/>
  <c r="A738" i="2"/>
  <c r="A735" i="3" s="1"/>
  <c r="A739" i="2"/>
  <c r="A736" i="3" s="1"/>
  <c r="A740" i="2"/>
  <c r="A737" i="3" s="1"/>
  <c r="A741" i="2"/>
  <c r="A738" i="3" s="1"/>
  <c r="A742" i="2"/>
  <c r="A739" i="3" s="1"/>
  <c r="A743" i="2"/>
  <c r="A740" i="3" s="1"/>
  <c r="A744" i="2"/>
  <c r="A741" i="3" s="1"/>
  <c r="A745" i="2"/>
  <c r="A742" i="3" s="1"/>
  <c r="A746" i="2"/>
  <c r="A743" i="3" s="1"/>
  <c r="A747" i="2"/>
  <c r="A744" i="3" s="1"/>
  <c r="A748" i="2"/>
  <c r="A745" i="3" s="1"/>
  <c r="A749" i="2"/>
  <c r="A746" i="3" s="1"/>
  <c r="A750" i="2"/>
  <c r="A747" i="3" s="1"/>
  <c r="A751" i="2"/>
  <c r="A748" i="3" s="1"/>
  <c r="A752" i="2"/>
  <c r="A749" i="3" s="1"/>
  <c r="A753" i="2"/>
  <c r="A750" i="3" s="1"/>
  <c r="A754" i="2"/>
  <c r="A751" i="3" s="1"/>
  <c r="A755" i="2"/>
  <c r="A752" i="3" s="1"/>
  <c r="A756" i="2"/>
  <c r="A753" i="3" s="1"/>
  <c r="A757" i="2"/>
  <c r="A754" i="3" s="1"/>
  <c r="A758" i="2"/>
  <c r="A755" i="3" s="1"/>
  <c r="A759" i="2"/>
  <c r="A756" i="3" s="1"/>
  <c r="A760" i="2"/>
  <c r="A757" i="3" s="1"/>
  <c r="A761" i="2"/>
  <c r="A758" i="3" s="1"/>
  <c r="A762" i="2"/>
  <c r="A759" i="3" s="1"/>
  <c r="A763" i="2"/>
  <c r="A760" i="3" s="1"/>
  <c r="A764" i="2"/>
  <c r="A761" i="3" s="1"/>
  <c r="A765" i="2"/>
  <c r="A762" i="3" s="1"/>
  <c r="A766" i="2"/>
  <c r="A763" i="3" s="1"/>
  <c r="A767" i="2"/>
  <c r="A764" i="3" s="1"/>
  <c r="A768" i="2"/>
  <c r="A765" i="3" s="1"/>
  <c r="A769" i="2"/>
  <c r="A766" i="3" s="1"/>
  <c r="A770" i="2"/>
  <c r="A767" i="3" s="1"/>
  <c r="A771" i="2"/>
  <c r="A768" i="3" s="1"/>
  <c r="A772" i="2"/>
  <c r="A769" i="3" s="1"/>
  <c r="A773" i="2"/>
  <c r="A770" i="3" s="1"/>
  <c r="A774" i="2"/>
  <c r="A771" i="3" s="1"/>
  <c r="A775" i="2"/>
  <c r="A772" i="3" s="1"/>
  <c r="A776" i="2"/>
  <c r="A773" i="3" s="1"/>
  <c r="A777" i="2"/>
  <c r="A774" i="3" s="1"/>
  <c r="A272" i="2"/>
  <c r="A269" i="3" s="1"/>
  <c r="A273" i="2"/>
  <c r="A270" i="3" s="1"/>
  <c r="A274" i="2"/>
  <c r="A271" i="3" s="1"/>
  <c r="A275" i="2"/>
  <c r="A272" i="3" s="1"/>
  <c r="A276" i="2"/>
  <c r="A273" i="3" s="1"/>
  <c r="A277" i="2"/>
  <c r="A274" i="3" s="1"/>
  <c r="A278" i="2"/>
  <c r="A275" i="3" s="1"/>
  <c r="A279" i="2"/>
  <c r="A276" i="3" s="1"/>
  <c r="A280" i="2"/>
  <c r="A277" i="3" s="1"/>
  <c r="A281" i="2"/>
  <c r="A278" i="3" s="1"/>
  <c r="A282" i="2"/>
  <c r="A279" i="3" s="1"/>
  <c r="A283" i="2"/>
  <c r="A280" i="3" s="1"/>
  <c r="A258" i="2"/>
  <c r="A255" i="3" s="1"/>
  <c r="A259" i="2"/>
  <c r="A256" i="3" s="1"/>
  <c r="A260" i="2"/>
  <c r="A257" i="3" s="1"/>
  <c r="A261" i="2"/>
  <c r="A258" i="3" s="1"/>
  <c r="A262" i="2"/>
  <c r="A259" i="3" s="1"/>
  <c r="A263" i="2"/>
  <c r="A260" i="3" s="1"/>
  <c r="A264" i="2"/>
  <c r="A261" i="3" s="1"/>
  <c r="A265" i="2"/>
  <c r="A262" i="3" s="1"/>
  <c r="A266" i="2"/>
  <c r="A263" i="3" s="1"/>
  <c r="A267" i="2"/>
  <c r="A264" i="3" s="1"/>
  <c r="A268" i="2"/>
  <c r="A265" i="3" s="1"/>
  <c r="A269" i="2"/>
  <c r="A266" i="3" s="1"/>
  <c r="A270" i="2"/>
  <c r="A267" i="3" s="1"/>
  <c r="A271" i="2"/>
  <c r="A268" i="3" s="1"/>
  <c r="A247" i="2"/>
  <c r="A244" i="3" s="1"/>
  <c r="A248" i="2"/>
  <c r="A245" i="3" s="1"/>
  <c r="A249" i="2"/>
  <c r="A246" i="3" s="1"/>
  <c r="A250" i="2"/>
  <c r="A247" i="3" s="1"/>
  <c r="A251" i="2"/>
  <c r="A248" i="3" s="1"/>
  <c r="A252" i="2"/>
  <c r="A249" i="3" s="1"/>
  <c r="A253" i="2"/>
  <c r="A250" i="3" s="1"/>
  <c r="A254" i="2"/>
  <c r="A251" i="3" s="1"/>
  <c r="A255" i="2"/>
  <c r="A252" i="3" s="1"/>
  <c r="A256" i="2"/>
  <c r="A253" i="3" s="1"/>
  <c r="A257" i="2"/>
  <c r="A254" i="3" s="1"/>
  <c r="A234" i="2"/>
  <c r="A231" i="3" s="1"/>
  <c r="A235" i="2"/>
  <c r="A232" i="3" s="1"/>
  <c r="A236" i="2"/>
  <c r="A233" i="3" s="1"/>
  <c r="A237" i="2"/>
  <c r="A234" i="3" s="1"/>
  <c r="A238" i="2"/>
  <c r="A235" i="3" s="1"/>
  <c r="A239" i="2"/>
  <c r="A236" i="3" s="1"/>
  <c r="A240" i="2"/>
  <c r="A237" i="3" s="1"/>
  <c r="A241" i="2"/>
  <c r="A238" i="3" s="1"/>
  <c r="A242" i="2"/>
  <c r="A239" i="3" s="1"/>
  <c r="A243" i="2"/>
  <c r="A240" i="3" s="1"/>
  <c r="A244" i="2"/>
  <c r="A241" i="3" s="1"/>
  <c r="A245" i="2"/>
  <c r="A242" i="3" s="1"/>
  <c r="A246" i="2"/>
  <c r="A243" i="3" s="1"/>
  <c r="A209" i="2"/>
  <c r="A206" i="3" s="1"/>
  <c r="A210" i="2"/>
  <c r="A207" i="3" s="1"/>
  <c r="A211" i="2"/>
  <c r="A208" i="3" s="1"/>
  <c r="A212" i="2"/>
  <c r="A209" i="3" s="1"/>
  <c r="A213" i="2"/>
  <c r="A210" i="3" s="1"/>
  <c r="A214" i="2"/>
  <c r="A211" i="3" s="1"/>
  <c r="A215" i="2"/>
  <c r="A212" i="3" s="1"/>
  <c r="A216" i="2"/>
  <c r="A213" i="3" s="1"/>
  <c r="A217" i="2"/>
  <c r="A214" i="3" s="1"/>
  <c r="A218" i="2"/>
  <c r="A215" i="3" s="1"/>
  <c r="A219" i="2"/>
  <c r="A216" i="3" s="1"/>
  <c r="A220" i="2"/>
  <c r="A217" i="3" s="1"/>
  <c r="A221" i="2"/>
  <c r="A218" i="3" s="1"/>
  <c r="A222" i="2"/>
  <c r="A219" i="3" s="1"/>
  <c r="A223" i="2"/>
  <c r="A220" i="3" s="1"/>
  <c r="A224" i="2"/>
  <c r="A221" i="3" s="1"/>
  <c r="A225" i="2"/>
  <c r="A222" i="3" s="1"/>
  <c r="A226" i="2"/>
  <c r="A223" i="3" s="1"/>
  <c r="A227" i="2"/>
  <c r="A224" i="3" s="1"/>
  <c r="A228" i="2"/>
  <c r="A225" i="3" s="1"/>
  <c r="A229" i="2"/>
  <c r="A226" i="3" s="1"/>
  <c r="A230" i="2"/>
  <c r="A227" i="3" s="1"/>
  <c r="A231" i="2"/>
  <c r="A228" i="3" s="1"/>
  <c r="A232" i="2"/>
  <c r="A229" i="3" s="1"/>
  <c r="A233" i="2"/>
  <c r="A230" i="3" s="1"/>
  <c r="A100" i="2"/>
  <c r="A97" i="3" s="1"/>
  <c r="A101" i="2"/>
  <c r="A98" i="3" s="1"/>
  <c r="A102" i="2"/>
  <c r="A99" i="3" s="1"/>
  <c r="A103" i="2"/>
  <c r="A100" i="3" s="1"/>
  <c r="A104" i="2"/>
  <c r="A101" i="3" s="1"/>
  <c r="A105" i="2"/>
  <c r="A102" i="3" s="1"/>
  <c r="A106" i="2"/>
  <c r="A103" i="3" s="1"/>
  <c r="A107" i="2"/>
  <c r="A104" i="3" s="1"/>
  <c r="A108" i="2"/>
  <c r="A105" i="3" s="1"/>
  <c r="A109" i="2"/>
  <c r="A106" i="3" s="1"/>
  <c r="A110" i="2"/>
  <c r="A107" i="3" s="1"/>
  <c r="A111" i="2"/>
  <c r="A108" i="3" s="1"/>
  <c r="A112" i="2"/>
  <c r="A109" i="3" s="1"/>
  <c r="A113" i="2"/>
  <c r="A110" i="3" s="1"/>
  <c r="A114" i="2"/>
  <c r="A111" i="3" s="1"/>
  <c r="A115" i="2"/>
  <c r="A112" i="3" s="1"/>
  <c r="A116" i="2"/>
  <c r="A113" i="3" s="1"/>
  <c r="A117" i="2"/>
  <c r="A114" i="3" s="1"/>
  <c r="A118" i="2"/>
  <c r="A115" i="3" s="1"/>
  <c r="A119" i="2"/>
  <c r="A116" i="3" s="1"/>
  <c r="A120" i="2"/>
  <c r="A117" i="3" s="1"/>
  <c r="A121" i="2"/>
  <c r="A118" i="3" s="1"/>
  <c r="A122" i="2"/>
  <c r="A119" i="3" s="1"/>
  <c r="A123" i="2"/>
  <c r="A120" i="3" s="1"/>
  <c r="A124" i="2"/>
  <c r="A121" i="3" s="1"/>
  <c r="A125" i="2"/>
  <c r="A122" i="3" s="1"/>
  <c r="A126" i="2"/>
  <c r="A123" i="3" s="1"/>
  <c r="A127" i="2"/>
  <c r="A124" i="3" s="1"/>
  <c r="A128" i="2"/>
  <c r="A125" i="3" s="1"/>
  <c r="A129" i="2"/>
  <c r="A126" i="3" s="1"/>
  <c r="A130" i="2"/>
  <c r="A127" i="3" s="1"/>
  <c r="A131" i="2"/>
  <c r="A128" i="3" s="1"/>
  <c r="A132" i="2"/>
  <c r="A129" i="3" s="1"/>
  <c r="A133" i="2"/>
  <c r="A130" i="3" s="1"/>
  <c r="A134" i="2"/>
  <c r="A131" i="3" s="1"/>
  <c r="A135" i="2"/>
  <c r="A132" i="3" s="1"/>
  <c r="A136" i="2"/>
  <c r="A133" i="3" s="1"/>
  <c r="A137" i="2"/>
  <c r="A134" i="3" s="1"/>
  <c r="A138" i="2"/>
  <c r="A135" i="3" s="1"/>
  <c r="A139" i="2"/>
  <c r="A136" i="3" s="1"/>
  <c r="A140" i="2"/>
  <c r="A137" i="3" s="1"/>
  <c r="A141" i="2"/>
  <c r="A138" i="3" s="1"/>
  <c r="A142" i="2"/>
  <c r="A139" i="3" s="1"/>
  <c r="A143" i="2"/>
  <c r="A140" i="3" s="1"/>
  <c r="A144" i="2"/>
  <c r="A141" i="3" s="1"/>
  <c r="A145" i="2"/>
  <c r="A142" i="3" s="1"/>
  <c r="A146" i="2"/>
  <c r="A143" i="3" s="1"/>
  <c r="A147" i="2"/>
  <c r="A144" i="3" s="1"/>
  <c r="A148" i="2"/>
  <c r="A145" i="3" s="1"/>
  <c r="A149" i="2"/>
  <c r="A146" i="3" s="1"/>
  <c r="A150" i="2"/>
  <c r="A147" i="3" s="1"/>
  <c r="A151" i="2"/>
  <c r="A148" i="3" s="1"/>
  <c r="A152" i="2"/>
  <c r="A149" i="3" s="1"/>
  <c r="A153" i="2"/>
  <c r="A150" i="3" s="1"/>
  <c r="A154" i="2"/>
  <c r="A151" i="3" s="1"/>
  <c r="A155" i="2"/>
  <c r="A152" i="3" s="1"/>
  <c r="A156" i="2"/>
  <c r="A153" i="3" s="1"/>
  <c r="A157" i="2"/>
  <c r="A154" i="3" s="1"/>
  <c r="A158" i="2"/>
  <c r="A155" i="3" s="1"/>
  <c r="A159" i="2"/>
  <c r="A156" i="3" s="1"/>
  <c r="A160" i="2"/>
  <c r="A157" i="3" s="1"/>
  <c r="A161" i="2"/>
  <c r="A158" i="3" s="1"/>
  <c r="A162" i="2"/>
  <c r="A159" i="3" s="1"/>
  <c r="A163" i="2"/>
  <c r="A160" i="3" s="1"/>
  <c r="A164" i="2"/>
  <c r="A161" i="3" s="1"/>
  <c r="A165" i="2"/>
  <c r="A162" i="3" s="1"/>
  <c r="A166" i="2"/>
  <c r="A163" i="3" s="1"/>
  <c r="A167" i="2"/>
  <c r="A164" i="3" s="1"/>
  <c r="A168" i="2"/>
  <c r="A165" i="3" s="1"/>
  <c r="A169" i="2"/>
  <c r="A166" i="3" s="1"/>
  <c r="A170" i="2"/>
  <c r="A167" i="3" s="1"/>
  <c r="A171" i="2"/>
  <c r="A168" i="3" s="1"/>
  <c r="A172" i="2"/>
  <c r="A169" i="3" s="1"/>
  <c r="A173" i="2"/>
  <c r="A170" i="3" s="1"/>
  <c r="A174" i="2"/>
  <c r="A171" i="3" s="1"/>
  <c r="A175" i="2"/>
  <c r="A172" i="3" s="1"/>
  <c r="A176" i="2"/>
  <c r="A173" i="3" s="1"/>
  <c r="A177" i="2"/>
  <c r="A174" i="3" s="1"/>
  <c r="A178" i="2"/>
  <c r="A175" i="3" s="1"/>
  <c r="A179" i="2"/>
  <c r="A176" i="3" s="1"/>
  <c r="A180" i="2"/>
  <c r="A177" i="3" s="1"/>
  <c r="A181" i="2"/>
  <c r="A178" i="3" s="1"/>
  <c r="A182" i="2"/>
  <c r="A179" i="3" s="1"/>
  <c r="A183" i="2"/>
  <c r="A180" i="3" s="1"/>
  <c r="A184" i="2"/>
  <c r="A181" i="3" s="1"/>
  <c r="A185" i="2"/>
  <c r="A182" i="3" s="1"/>
  <c r="A186" i="2"/>
  <c r="A183" i="3" s="1"/>
  <c r="A187" i="2"/>
  <c r="A184" i="3" s="1"/>
  <c r="A188" i="2"/>
  <c r="A185" i="3" s="1"/>
  <c r="A189" i="2"/>
  <c r="A186" i="3" s="1"/>
  <c r="A190" i="2"/>
  <c r="A187" i="3" s="1"/>
  <c r="A191" i="2"/>
  <c r="A188" i="3" s="1"/>
  <c r="A192" i="2"/>
  <c r="A189" i="3" s="1"/>
  <c r="A193" i="2"/>
  <c r="A190" i="3" s="1"/>
  <c r="A194" i="2"/>
  <c r="A191" i="3" s="1"/>
  <c r="A195" i="2"/>
  <c r="A192" i="3" s="1"/>
  <c r="A196" i="2"/>
  <c r="A193" i="3" s="1"/>
  <c r="A197" i="2"/>
  <c r="A194" i="3" s="1"/>
  <c r="A198" i="2"/>
  <c r="A195" i="3" s="1"/>
  <c r="A199" i="2"/>
  <c r="A196" i="3" s="1"/>
  <c r="A200" i="2"/>
  <c r="A197" i="3" s="1"/>
  <c r="A201" i="2"/>
  <c r="A198" i="3" s="1"/>
  <c r="A202" i="2"/>
  <c r="A199" i="3" s="1"/>
  <c r="A203" i="2"/>
  <c r="A200" i="3" s="1"/>
  <c r="A204" i="2"/>
  <c r="A201" i="3" s="1"/>
  <c r="A205" i="2"/>
  <c r="A202" i="3" s="1"/>
  <c r="A206" i="2"/>
  <c r="A203" i="3" s="1"/>
  <c r="A207" i="2"/>
  <c r="A204" i="3" s="1"/>
  <c r="A208" i="2"/>
  <c r="A205" i="3" s="1"/>
  <c r="A93" i="2"/>
  <c r="A90" i="3" s="1"/>
  <c r="A94" i="2"/>
  <c r="A91" i="3" s="1"/>
  <c r="A95" i="2"/>
  <c r="A92" i="3" s="1"/>
  <c r="A96" i="2"/>
  <c r="A93" i="3" s="1"/>
  <c r="A97" i="2"/>
  <c r="A94" i="3" s="1"/>
  <c r="A98" i="2"/>
  <c r="A95" i="3" s="1"/>
  <c r="A99" i="2"/>
  <c r="A96" i="3" s="1"/>
  <c r="A19" i="2"/>
  <c r="A16" i="3" s="1"/>
  <c r="A20" i="2"/>
  <c r="A17" i="3" s="1"/>
  <c r="A21" i="2"/>
  <c r="A18" i="3" s="1"/>
  <c r="A22" i="2"/>
  <c r="A19" i="3" s="1"/>
  <c r="A23" i="2"/>
  <c r="A20" i="3" s="1"/>
  <c r="A24" i="2"/>
  <c r="A21" i="3" s="1"/>
  <c r="A25" i="2"/>
  <c r="A22" i="3" s="1"/>
  <c r="A26" i="2"/>
  <c r="A23" i="3" s="1"/>
  <c r="A27" i="2"/>
  <c r="A24" i="3" s="1"/>
  <c r="A28" i="2"/>
  <c r="A25" i="3" s="1"/>
  <c r="A29" i="2"/>
  <c r="A26" i="3" s="1"/>
  <c r="A30" i="2"/>
  <c r="A27" i="3" s="1"/>
  <c r="A31" i="2"/>
  <c r="A28" i="3" s="1"/>
  <c r="A32" i="2"/>
  <c r="A29" i="3" s="1"/>
  <c r="A33" i="2"/>
  <c r="A30" i="3" s="1"/>
  <c r="A34" i="2"/>
  <c r="A31" i="3" s="1"/>
  <c r="A35" i="2"/>
  <c r="A32" i="3" s="1"/>
  <c r="A36" i="2"/>
  <c r="A33" i="3" s="1"/>
  <c r="A37" i="2"/>
  <c r="A34" i="3" s="1"/>
  <c r="A38" i="2"/>
  <c r="A35" i="3" s="1"/>
  <c r="A39" i="2"/>
  <c r="A36" i="3" s="1"/>
  <c r="A40" i="2"/>
  <c r="A37" i="3" s="1"/>
  <c r="A41" i="2"/>
  <c r="A38" i="3" s="1"/>
  <c r="A42" i="2"/>
  <c r="A39" i="3" s="1"/>
  <c r="A43" i="2"/>
  <c r="A40" i="3" s="1"/>
  <c r="A44" i="2"/>
  <c r="A41" i="3" s="1"/>
  <c r="A45" i="2"/>
  <c r="A42" i="3" s="1"/>
  <c r="A46" i="2"/>
  <c r="A43" i="3" s="1"/>
  <c r="A47" i="2"/>
  <c r="A44" i="3" s="1"/>
  <c r="A48" i="2"/>
  <c r="A45" i="3" s="1"/>
  <c r="A49" i="2"/>
  <c r="A46" i="3" s="1"/>
  <c r="A50" i="2"/>
  <c r="A47" i="3" s="1"/>
  <c r="A51" i="2"/>
  <c r="A48" i="3" s="1"/>
  <c r="A52" i="2"/>
  <c r="A49" i="3" s="1"/>
  <c r="A53" i="2"/>
  <c r="A50" i="3" s="1"/>
  <c r="A54" i="2"/>
  <c r="A51" i="3" s="1"/>
  <c r="A55" i="2"/>
  <c r="A52" i="3" s="1"/>
  <c r="A56" i="2"/>
  <c r="A53" i="3" s="1"/>
  <c r="A57" i="2"/>
  <c r="A54" i="3" s="1"/>
  <c r="A58" i="2"/>
  <c r="A55" i="3" s="1"/>
  <c r="A59" i="2"/>
  <c r="A56" i="3" s="1"/>
  <c r="A60" i="2"/>
  <c r="A57" i="3" s="1"/>
  <c r="A61" i="2"/>
  <c r="A58" i="3" s="1"/>
  <c r="A62" i="2"/>
  <c r="A59" i="3" s="1"/>
  <c r="A63" i="2"/>
  <c r="A60" i="3" s="1"/>
  <c r="A64" i="2"/>
  <c r="A61" i="3" s="1"/>
  <c r="A65" i="2"/>
  <c r="A62" i="3" s="1"/>
  <c r="A66" i="2"/>
  <c r="A63" i="3" s="1"/>
  <c r="A67" i="2"/>
  <c r="A64" i="3" s="1"/>
  <c r="A68" i="2"/>
  <c r="A65" i="3" s="1"/>
  <c r="A69" i="2"/>
  <c r="A66" i="3" s="1"/>
  <c r="A70" i="2"/>
  <c r="A67" i="3" s="1"/>
  <c r="A71" i="2"/>
  <c r="A68" i="3" s="1"/>
  <c r="A72" i="2"/>
  <c r="A69" i="3" s="1"/>
  <c r="A73" i="2"/>
  <c r="A70" i="3" s="1"/>
  <c r="A74" i="2"/>
  <c r="A71" i="3" s="1"/>
  <c r="A75" i="2"/>
  <c r="A72" i="3" s="1"/>
  <c r="A76" i="2"/>
  <c r="A73" i="3" s="1"/>
  <c r="A77" i="2"/>
  <c r="A74" i="3" s="1"/>
  <c r="A78" i="2"/>
  <c r="A75" i="3" s="1"/>
  <c r="A79" i="2"/>
  <c r="A76" i="3" s="1"/>
  <c r="A80" i="2"/>
  <c r="A77" i="3" s="1"/>
  <c r="A81" i="2"/>
  <c r="A78" i="3" s="1"/>
  <c r="A82" i="2"/>
  <c r="A79" i="3" s="1"/>
  <c r="A83" i="2"/>
  <c r="A80" i="3" s="1"/>
  <c r="A84" i="2"/>
  <c r="A81" i="3" s="1"/>
  <c r="A85" i="2"/>
  <c r="A82" i="3" s="1"/>
  <c r="A86" i="2"/>
  <c r="A83" i="3" s="1"/>
  <c r="A87" i="2"/>
  <c r="A84" i="3" s="1"/>
  <c r="A88" i="2"/>
  <c r="A85" i="3" s="1"/>
  <c r="A89" i="2"/>
  <c r="A86" i="3" s="1"/>
  <c r="A90" i="2"/>
  <c r="A87" i="3" s="1"/>
  <c r="A91" i="2"/>
  <c r="A88" i="3" s="1"/>
  <c r="A92" i="2"/>
  <c r="A89" i="3" s="1"/>
  <c r="A14" i="2"/>
  <c r="A11" i="3" s="1"/>
  <c r="A15" i="2"/>
  <c r="A12" i="3" s="1"/>
  <c r="A16" i="2"/>
  <c r="A13" i="3" s="1"/>
  <c r="A17" i="2"/>
  <c r="A14" i="3" s="1"/>
  <c r="A18" i="2"/>
  <c r="A15" i="3" s="1"/>
  <c r="F10" i="2"/>
  <c r="K19" i="2"/>
  <c r="K17" i="2"/>
  <c r="K15" i="2"/>
  <c r="K13" i="2"/>
  <c r="D14" i="2" l="1"/>
  <c r="D22" i="2"/>
  <c r="D30" i="2"/>
  <c r="D38" i="2"/>
  <c r="D46" i="2"/>
  <c r="D54" i="2"/>
  <c r="D62" i="2"/>
  <c r="D70" i="2"/>
  <c r="D78" i="2"/>
  <c r="D86" i="2"/>
  <c r="D94" i="2"/>
  <c r="D102" i="2"/>
  <c r="D110" i="2"/>
  <c r="D118" i="2"/>
  <c r="D126" i="2"/>
  <c r="D134" i="2"/>
  <c r="D142" i="2"/>
  <c r="D150" i="2"/>
  <c r="D158" i="2"/>
  <c r="D166" i="2"/>
  <c r="D174" i="2"/>
  <c r="D182" i="2"/>
  <c r="D190" i="2"/>
  <c r="D198" i="2"/>
  <c r="D206" i="2"/>
  <c r="D214" i="2"/>
  <c r="D222" i="2"/>
  <c r="D230" i="2"/>
  <c r="D238" i="2"/>
  <c r="D246" i="2"/>
  <c r="D254" i="2"/>
  <c r="D262" i="2"/>
  <c r="D270" i="2"/>
  <c r="D278" i="2"/>
  <c r="D286" i="2"/>
  <c r="D294" i="2"/>
  <c r="D302" i="2"/>
  <c r="D310" i="2"/>
  <c r="D318" i="2"/>
  <c r="D326" i="2"/>
  <c r="D334" i="2"/>
  <c r="D342" i="2"/>
  <c r="D350" i="2"/>
  <c r="D358" i="2"/>
  <c r="D366" i="2"/>
  <c r="D374" i="2"/>
  <c r="D382" i="2"/>
  <c r="D390" i="2"/>
  <c r="D398" i="2"/>
  <c r="D406" i="2"/>
  <c r="D414" i="2"/>
  <c r="D422" i="2"/>
  <c r="D430" i="2"/>
  <c r="D438" i="2"/>
  <c r="D446" i="2"/>
  <c r="D454" i="2"/>
  <c r="D462" i="2"/>
  <c r="D470" i="2"/>
  <c r="D478" i="2"/>
  <c r="D486" i="2"/>
  <c r="D494" i="2"/>
  <c r="D502" i="2"/>
  <c r="D510" i="2"/>
  <c r="D518" i="2"/>
  <c r="D526" i="2"/>
  <c r="D534" i="2"/>
  <c r="D542" i="2"/>
  <c r="D550" i="2"/>
  <c r="D558" i="2"/>
  <c r="D566" i="2"/>
  <c r="D574" i="2"/>
  <c r="D582" i="2"/>
  <c r="D590" i="2"/>
  <c r="D598" i="2"/>
  <c r="D606" i="2"/>
  <c r="D614" i="2"/>
  <c r="D622" i="2"/>
  <c r="D630" i="2"/>
  <c r="D638" i="2"/>
  <c r="D646" i="2"/>
  <c r="D654" i="2"/>
  <c r="D662" i="2"/>
  <c r="D670" i="2"/>
  <c r="D678" i="2"/>
  <c r="D15" i="2"/>
  <c r="D23" i="2"/>
  <c r="D31" i="2"/>
  <c r="D39" i="2"/>
  <c r="D47" i="2"/>
  <c r="D55" i="2"/>
  <c r="D63" i="2"/>
  <c r="D71" i="2"/>
  <c r="D79" i="2"/>
  <c r="D87" i="2"/>
  <c r="D95" i="2"/>
  <c r="D103" i="2"/>
  <c r="D111" i="2"/>
  <c r="D119" i="2"/>
  <c r="D127" i="2"/>
  <c r="D135" i="2"/>
  <c r="D143" i="2"/>
  <c r="D151" i="2"/>
  <c r="D159" i="2"/>
  <c r="D167" i="2"/>
  <c r="D175" i="2"/>
  <c r="D183" i="2"/>
  <c r="D191" i="2"/>
  <c r="D199" i="2"/>
  <c r="D207" i="2"/>
  <c r="D215" i="2"/>
  <c r="D223" i="2"/>
  <c r="D231" i="2"/>
  <c r="D239" i="2"/>
  <c r="D247" i="2"/>
  <c r="D255" i="2"/>
  <c r="D263" i="2"/>
  <c r="D271" i="2"/>
  <c r="D279" i="2"/>
  <c r="D287" i="2"/>
  <c r="D295" i="2"/>
  <c r="D303" i="2"/>
  <c r="D311" i="2"/>
  <c r="D319" i="2"/>
  <c r="D327" i="2"/>
  <c r="D335" i="2"/>
  <c r="D343" i="2"/>
  <c r="D351" i="2"/>
  <c r="D359" i="2"/>
  <c r="D367" i="2"/>
  <c r="D375" i="2"/>
  <c r="D383" i="2"/>
  <c r="D391" i="2"/>
  <c r="D399" i="2"/>
  <c r="D407" i="2"/>
  <c r="D415" i="2"/>
  <c r="D423" i="2"/>
  <c r="D431" i="2"/>
  <c r="D439" i="2"/>
  <c r="D447" i="2"/>
  <c r="D455" i="2"/>
  <c r="D463" i="2"/>
  <c r="D471" i="2"/>
  <c r="D479" i="2"/>
  <c r="D487" i="2"/>
  <c r="D495" i="2"/>
  <c r="D503" i="2"/>
  <c r="D511" i="2"/>
  <c r="D519" i="2"/>
  <c r="D527" i="2"/>
  <c r="D535" i="2"/>
  <c r="D543" i="2"/>
  <c r="D551" i="2"/>
  <c r="D559" i="2"/>
  <c r="D567" i="2"/>
  <c r="D575" i="2"/>
  <c r="D583" i="2"/>
  <c r="D591" i="2"/>
  <c r="D599" i="2"/>
  <c r="D607" i="2"/>
  <c r="D615" i="2"/>
  <c r="D623" i="2"/>
  <c r="D631" i="2"/>
  <c r="D639" i="2"/>
  <c r="D647" i="2"/>
  <c r="D655" i="2"/>
  <c r="D16" i="2"/>
  <c r="D24" i="2"/>
  <c r="D32" i="2"/>
  <c r="D40" i="2"/>
  <c r="D48" i="2"/>
  <c r="D56" i="2"/>
  <c r="D64" i="2"/>
  <c r="D72" i="2"/>
  <c r="D80" i="2"/>
  <c r="D88" i="2"/>
  <c r="D96" i="2"/>
  <c r="D104" i="2"/>
  <c r="D112" i="2"/>
  <c r="D120" i="2"/>
  <c r="D128" i="2"/>
  <c r="D136" i="2"/>
  <c r="D144" i="2"/>
  <c r="D152" i="2"/>
  <c r="D160" i="2"/>
  <c r="D168" i="2"/>
  <c r="D176" i="2"/>
  <c r="D184" i="2"/>
  <c r="D192" i="2"/>
  <c r="D200" i="2"/>
  <c r="D208" i="2"/>
  <c r="D216" i="2"/>
  <c r="D224" i="2"/>
  <c r="D232" i="2"/>
  <c r="D240" i="2"/>
  <c r="D248" i="2"/>
  <c r="D256" i="2"/>
  <c r="D264" i="2"/>
  <c r="D272" i="2"/>
  <c r="D280" i="2"/>
  <c r="D288" i="2"/>
  <c r="D296" i="2"/>
  <c r="D304" i="2"/>
  <c r="D312" i="2"/>
  <c r="D320" i="2"/>
  <c r="D328" i="2"/>
  <c r="D336" i="2"/>
  <c r="D344" i="2"/>
  <c r="D352" i="2"/>
  <c r="D360" i="2"/>
  <c r="D368" i="2"/>
  <c r="D376" i="2"/>
  <c r="D384" i="2"/>
  <c r="D392" i="2"/>
  <c r="D400" i="2"/>
  <c r="D408" i="2"/>
  <c r="D416" i="2"/>
  <c r="D424" i="2"/>
  <c r="D432" i="2"/>
  <c r="D440" i="2"/>
  <c r="D448" i="2"/>
  <c r="D456" i="2"/>
  <c r="D464" i="2"/>
  <c r="D472" i="2"/>
  <c r="D480" i="2"/>
  <c r="D488" i="2"/>
  <c r="D496" i="2"/>
  <c r="D504" i="2"/>
  <c r="D512" i="2"/>
  <c r="D520" i="2"/>
  <c r="D528" i="2"/>
  <c r="D536" i="2"/>
  <c r="D544" i="2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D217" i="2"/>
  <c r="D225" i="2"/>
  <c r="D233" i="2"/>
  <c r="D241" i="2"/>
  <c r="D249" i="2"/>
  <c r="D257" i="2"/>
  <c r="D265" i="2"/>
  <c r="D273" i="2"/>
  <c r="D281" i="2"/>
  <c r="D289" i="2"/>
  <c r="D297" i="2"/>
  <c r="D305" i="2"/>
  <c r="D313" i="2"/>
  <c r="D321" i="2"/>
  <c r="D329" i="2"/>
  <c r="D337" i="2"/>
  <c r="D345" i="2"/>
  <c r="D353" i="2"/>
  <c r="D361" i="2"/>
  <c r="D369" i="2"/>
  <c r="D377" i="2"/>
  <c r="D385" i="2"/>
  <c r="D393" i="2"/>
  <c r="D401" i="2"/>
  <c r="D409" i="2"/>
  <c r="D417" i="2"/>
  <c r="D425" i="2"/>
  <c r="D433" i="2"/>
  <c r="D441" i="2"/>
  <c r="D449" i="2"/>
  <c r="D457" i="2"/>
  <c r="D465" i="2"/>
  <c r="D473" i="2"/>
  <c r="D481" i="2"/>
  <c r="D489" i="2"/>
  <c r="D497" i="2"/>
  <c r="D505" i="2"/>
  <c r="D513" i="2"/>
  <c r="D521" i="2"/>
  <c r="D529" i="2"/>
  <c r="D537" i="2"/>
  <c r="D545" i="2"/>
  <c r="D553" i="2"/>
  <c r="D561" i="2"/>
  <c r="D569" i="2"/>
  <c r="D577" i="2"/>
  <c r="D585" i="2"/>
  <c r="D593" i="2"/>
  <c r="D601" i="2"/>
  <c r="D609" i="2"/>
  <c r="D617" i="2"/>
  <c r="D625" i="2"/>
  <c r="D633" i="2"/>
  <c r="D641" i="2"/>
  <c r="D649" i="2"/>
  <c r="D657" i="2"/>
  <c r="D18" i="2"/>
  <c r="D26" i="2"/>
  <c r="D34" i="2"/>
  <c r="D42" i="2"/>
  <c r="D50" i="2"/>
  <c r="D58" i="2"/>
  <c r="D66" i="2"/>
  <c r="D74" i="2"/>
  <c r="D82" i="2"/>
  <c r="D90" i="2"/>
  <c r="D98" i="2"/>
  <c r="D106" i="2"/>
  <c r="D114" i="2"/>
  <c r="D122" i="2"/>
  <c r="D130" i="2"/>
  <c r="D138" i="2"/>
  <c r="D146" i="2"/>
  <c r="D154" i="2"/>
  <c r="D162" i="2"/>
  <c r="D170" i="2"/>
  <c r="D178" i="2"/>
  <c r="D186" i="2"/>
  <c r="D194" i="2"/>
  <c r="D202" i="2"/>
  <c r="D210" i="2"/>
  <c r="D218" i="2"/>
  <c r="D226" i="2"/>
  <c r="D234" i="2"/>
  <c r="D242" i="2"/>
  <c r="D250" i="2"/>
  <c r="D258" i="2"/>
  <c r="D266" i="2"/>
  <c r="D274" i="2"/>
  <c r="D282" i="2"/>
  <c r="D290" i="2"/>
  <c r="D298" i="2"/>
  <c r="D306" i="2"/>
  <c r="D314" i="2"/>
  <c r="D322" i="2"/>
  <c r="D330" i="2"/>
  <c r="D338" i="2"/>
  <c r="D346" i="2"/>
  <c r="D354" i="2"/>
  <c r="D362" i="2"/>
  <c r="D370" i="2"/>
  <c r="D378" i="2"/>
  <c r="D386" i="2"/>
  <c r="D394" i="2"/>
  <c r="D402" i="2"/>
  <c r="D410" i="2"/>
  <c r="D418" i="2"/>
  <c r="D426" i="2"/>
  <c r="D434" i="2"/>
  <c r="D442" i="2"/>
  <c r="D450" i="2"/>
  <c r="D458" i="2"/>
  <c r="D466" i="2"/>
  <c r="D474" i="2"/>
  <c r="D482" i="2"/>
  <c r="D490" i="2"/>
  <c r="D498" i="2"/>
  <c r="D506" i="2"/>
  <c r="D514" i="2"/>
  <c r="D522" i="2"/>
  <c r="D530" i="2"/>
  <c r="D538" i="2"/>
  <c r="D546" i="2"/>
  <c r="D554" i="2"/>
  <c r="D562" i="2"/>
  <c r="D570" i="2"/>
  <c r="D578" i="2"/>
  <c r="D586" i="2"/>
  <c r="D594" i="2"/>
  <c r="D602" i="2"/>
  <c r="D610" i="2"/>
  <c r="D618" i="2"/>
  <c r="D626" i="2"/>
  <c r="D634" i="2"/>
  <c r="D642" i="2"/>
  <c r="D650" i="2"/>
  <c r="D658" i="2"/>
  <c r="D666" i="2"/>
  <c r="D674" i="2"/>
  <c r="D682" i="2"/>
  <c r="D690" i="2"/>
  <c r="D19" i="2"/>
  <c r="D27" i="2"/>
  <c r="D35" i="2"/>
  <c r="D43" i="2"/>
  <c r="D51" i="2"/>
  <c r="D59" i="2"/>
  <c r="D67" i="2"/>
  <c r="D75" i="2"/>
  <c r="D83" i="2"/>
  <c r="D91" i="2"/>
  <c r="D99" i="2"/>
  <c r="D107" i="2"/>
  <c r="D115" i="2"/>
  <c r="D123" i="2"/>
  <c r="D131" i="2"/>
  <c r="D139" i="2"/>
  <c r="D147" i="2"/>
  <c r="D155" i="2"/>
  <c r="D163" i="2"/>
  <c r="D171" i="2"/>
  <c r="D179" i="2"/>
  <c r="D187" i="2"/>
  <c r="D195" i="2"/>
  <c r="D203" i="2"/>
  <c r="D211" i="2"/>
  <c r="D219" i="2"/>
  <c r="D227" i="2"/>
  <c r="D235" i="2"/>
  <c r="D243" i="2"/>
  <c r="D251" i="2"/>
  <c r="D259" i="2"/>
  <c r="D267" i="2"/>
  <c r="D275" i="2"/>
  <c r="D283" i="2"/>
  <c r="D291" i="2"/>
  <c r="D299" i="2"/>
  <c r="D307" i="2"/>
  <c r="D315" i="2"/>
  <c r="D323" i="2"/>
  <c r="D331" i="2"/>
  <c r="D339" i="2"/>
  <c r="D347" i="2"/>
  <c r="D355" i="2"/>
  <c r="D363" i="2"/>
  <c r="D371" i="2"/>
  <c r="D379" i="2"/>
  <c r="D387" i="2"/>
  <c r="D395" i="2"/>
  <c r="D403" i="2"/>
  <c r="D411" i="2"/>
  <c r="D419" i="2"/>
  <c r="D427" i="2"/>
  <c r="D435" i="2"/>
  <c r="D443" i="2"/>
  <c r="D451" i="2"/>
  <c r="D459" i="2"/>
  <c r="D467" i="2"/>
  <c r="D475" i="2"/>
  <c r="D483" i="2"/>
  <c r="D491" i="2"/>
  <c r="D499" i="2"/>
  <c r="D507" i="2"/>
  <c r="D515" i="2"/>
  <c r="D523" i="2"/>
  <c r="D531" i="2"/>
  <c r="D539" i="2"/>
  <c r="D547" i="2"/>
  <c r="D555" i="2"/>
  <c r="D563" i="2"/>
  <c r="D571" i="2"/>
  <c r="D579" i="2"/>
  <c r="D587" i="2"/>
  <c r="D595" i="2"/>
  <c r="D603" i="2"/>
  <c r="D611" i="2"/>
  <c r="D619" i="2"/>
  <c r="D627" i="2"/>
  <c r="D635" i="2"/>
  <c r="D643" i="2"/>
  <c r="D651" i="2"/>
  <c r="D659" i="2"/>
  <c r="D667" i="2"/>
  <c r="D675" i="2"/>
  <c r="D683" i="2"/>
  <c r="D691" i="2"/>
  <c r="D20" i="2"/>
  <c r="D52" i="2"/>
  <c r="D84" i="2"/>
  <c r="D116" i="2"/>
  <c r="D148" i="2"/>
  <c r="D180" i="2"/>
  <c r="D212" i="2"/>
  <c r="D244" i="2"/>
  <c r="D276" i="2"/>
  <c r="D308" i="2"/>
  <c r="D340" i="2"/>
  <c r="D372" i="2"/>
  <c r="D404" i="2"/>
  <c r="D436" i="2"/>
  <c r="D468" i="2"/>
  <c r="D500" i="2"/>
  <c r="D532" i="2"/>
  <c r="D557" i="2"/>
  <c r="D580" i="2"/>
  <c r="D600" i="2"/>
  <c r="D621" i="2"/>
  <c r="D644" i="2"/>
  <c r="D663" i="2"/>
  <c r="D676" i="2"/>
  <c r="D687" i="2"/>
  <c r="D697" i="2"/>
  <c r="D705" i="2"/>
  <c r="D713" i="2"/>
  <c r="D721" i="2"/>
  <c r="D729" i="2"/>
  <c r="D737" i="2"/>
  <c r="D745" i="2"/>
  <c r="D753" i="2"/>
  <c r="D761" i="2"/>
  <c r="D769" i="2"/>
  <c r="D777" i="2"/>
  <c r="D785" i="2"/>
  <c r="D793" i="2"/>
  <c r="D801" i="2"/>
  <c r="D809" i="2"/>
  <c r="D817" i="2"/>
  <c r="D825" i="2"/>
  <c r="D833" i="2"/>
  <c r="D841" i="2"/>
  <c r="D849" i="2"/>
  <c r="D857" i="2"/>
  <c r="D865" i="2"/>
  <c r="D873" i="2"/>
  <c r="D881" i="2"/>
  <c r="D889" i="2"/>
  <c r="D897" i="2"/>
  <c r="D905" i="2"/>
  <c r="D913" i="2"/>
  <c r="D921" i="2"/>
  <c r="D929" i="2"/>
  <c r="D937" i="2"/>
  <c r="D945" i="2"/>
  <c r="D953" i="2"/>
  <c r="D961" i="2"/>
  <c r="D969" i="2"/>
  <c r="D977" i="2"/>
  <c r="D985" i="2"/>
  <c r="D993" i="2"/>
  <c r="D1001" i="2"/>
  <c r="D1009" i="2"/>
  <c r="G1009" i="2" s="1"/>
  <c r="D100" i="2"/>
  <c r="D260" i="2"/>
  <c r="D324" i="2"/>
  <c r="D420" i="2"/>
  <c r="D516" i="2"/>
  <c r="D568" i="2"/>
  <c r="D632" i="2"/>
  <c r="D681" i="2"/>
  <c r="D709" i="2"/>
  <c r="D757" i="2"/>
  <c r="D773" i="2"/>
  <c r="D797" i="2"/>
  <c r="D829" i="2"/>
  <c r="D861" i="2"/>
  <c r="D893" i="2"/>
  <c r="D925" i="2"/>
  <c r="D957" i="2"/>
  <c r="D989" i="2"/>
  <c r="D21" i="2"/>
  <c r="D53" i="2"/>
  <c r="D85" i="2"/>
  <c r="D117" i="2"/>
  <c r="D149" i="2"/>
  <c r="D181" i="2"/>
  <c r="D213" i="2"/>
  <c r="D245" i="2"/>
  <c r="D277" i="2"/>
  <c r="D309" i="2"/>
  <c r="D341" i="2"/>
  <c r="D373" i="2"/>
  <c r="D405" i="2"/>
  <c r="D437" i="2"/>
  <c r="D469" i="2"/>
  <c r="D501" i="2"/>
  <c r="D533" i="2"/>
  <c r="D560" i="2"/>
  <c r="D581" i="2"/>
  <c r="D604" i="2"/>
  <c r="D624" i="2"/>
  <c r="D645" i="2"/>
  <c r="D664" i="2"/>
  <c r="D677" i="2"/>
  <c r="D688" i="2"/>
  <c r="D698" i="2"/>
  <c r="D706" i="2"/>
  <c r="D714" i="2"/>
  <c r="D722" i="2"/>
  <c r="D730" i="2"/>
  <c r="D738" i="2"/>
  <c r="D746" i="2"/>
  <c r="D754" i="2"/>
  <c r="D762" i="2"/>
  <c r="D770" i="2"/>
  <c r="D778" i="2"/>
  <c r="D786" i="2"/>
  <c r="D794" i="2"/>
  <c r="D802" i="2"/>
  <c r="D810" i="2"/>
  <c r="D818" i="2"/>
  <c r="D826" i="2"/>
  <c r="D834" i="2"/>
  <c r="D842" i="2"/>
  <c r="D850" i="2"/>
  <c r="D858" i="2"/>
  <c r="D866" i="2"/>
  <c r="D874" i="2"/>
  <c r="D882" i="2"/>
  <c r="D890" i="2"/>
  <c r="D898" i="2"/>
  <c r="D906" i="2"/>
  <c r="D914" i="2"/>
  <c r="D922" i="2"/>
  <c r="D930" i="2"/>
  <c r="D938" i="2"/>
  <c r="D946" i="2"/>
  <c r="D954" i="2"/>
  <c r="D962" i="2"/>
  <c r="D970" i="2"/>
  <c r="D978" i="2"/>
  <c r="D986" i="2"/>
  <c r="D994" i="2"/>
  <c r="D1002" i="2"/>
  <c r="D132" i="2"/>
  <c r="D228" i="2"/>
  <c r="D356" i="2"/>
  <c r="D452" i="2"/>
  <c r="D548" i="2"/>
  <c r="D612" i="2"/>
  <c r="D669" i="2"/>
  <c r="D701" i="2"/>
  <c r="D717" i="2"/>
  <c r="D749" i="2"/>
  <c r="D781" i="2"/>
  <c r="D805" i="2"/>
  <c r="D837" i="2"/>
  <c r="D869" i="2"/>
  <c r="D901" i="2"/>
  <c r="D933" i="2"/>
  <c r="D965" i="2"/>
  <c r="D997" i="2"/>
  <c r="D28" i="2"/>
  <c r="D60" i="2"/>
  <c r="D92" i="2"/>
  <c r="D124" i="2"/>
  <c r="D156" i="2"/>
  <c r="D188" i="2"/>
  <c r="D220" i="2"/>
  <c r="D252" i="2"/>
  <c r="D284" i="2"/>
  <c r="D316" i="2"/>
  <c r="D348" i="2"/>
  <c r="D380" i="2"/>
  <c r="D412" i="2"/>
  <c r="D444" i="2"/>
  <c r="D476" i="2"/>
  <c r="D508" i="2"/>
  <c r="D540" i="2"/>
  <c r="D564" i="2"/>
  <c r="D584" i="2"/>
  <c r="D605" i="2"/>
  <c r="D628" i="2"/>
  <c r="D648" i="2"/>
  <c r="D665" i="2"/>
  <c r="D679" i="2"/>
  <c r="D689" i="2"/>
  <c r="D699" i="2"/>
  <c r="D707" i="2"/>
  <c r="D715" i="2"/>
  <c r="D723" i="2"/>
  <c r="D731" i="2"/>
  <c r="D739" i="2"/>
  <c r="D747" i="2"/>
  <c r="D755" i="2"/>
  <c r="D763" i="2"/>
  <c r="D771" i="2"/>
  <c r="D779" i="2"/>
  <c r="D787" i="2"/>
  <c r="D795" i="2"/>
  <c r="D803" i="2"/>
  <c r="D811" i="2"/>
  <c r="D819" i="2"/>
  <c r="D827" i="2"/>
  <c r="D835" i="2"/>
  <c r="D843" i="2"/>
  <c r="D851" i="2"/>
  <c r="D859" i="2"/>
  <c r="D867" i="2"/>
  <c r="D875" i="2"/>
  <c r="D883" i="2"/>
  <c r="D891" i="2"/>
  <c r="D899" i="2"/>
  <c r="D907" i="2"/>
  <c r="D915" i="2"/>
  <c r="D923" i="2"/>
  <c r="D931" i="2"/>
  <c r="D939" i="2"/>
  <c r="D947" i="2"/>
  <c r="D955" i="2"/>
  <c r="D963" i="2"/>
  <c r="D971" i="2"/>
  <c r="D979" i="2"/>
  <c r="D987" i="2"/>
  <c r="D995" i="2"/>
  <c r="D1003" i="2"/>
  <c r="D68" i="2"/>
  <c r="D164" i="2"/>
  <c r="D196" i="2"/>
  <c r="D292" i="2"/>
  <c r="D388" i="2"/>
  <c r="D484" i="2"/>
  <c r="D589" i="2"/>
  <c r="D653" i="2"/>
  <c r="D693" i="2"/>
  <c r="D725" i="2"/>
  <c r="D741" i="2"/>
  <c r="D765" i="2"/>
  <c r="D813" i="2"/>
  <c r="D845" i="2"/>
  <c r="D877" i="2"/>
  <c r="D909" i="2"/>
  <c r="D949" i="2"/>
  <c r="D973" i="2"/>
  <c r="D1005" i="2"/>
  <c r="D101" i="2"/>
  <c r="D165" i="2"/>
  <c r="D29" i="2"/>
  <c r="D61" i="2"/>
  <c r="D93" i="2"/>
  <c r="D125" i="2"/>
  <c r="D157" i="2"/>
  <c r="D189" i="2"/>
  <c r="D221" i="2"/>
  <c r="D253" i="2"/>
  <c r="D285" i="2"/>
  <c r="D317" i="2"/>
  <c r="D349" i="2"/>
  <c r="D381" i="2"/>
  <c r="D413" i="2"/>
  <c r="D445" i="2"/>
  <c r="D477" i="2"/>
  <c r="D509" i="2"/>
  <c r="D541" i="2"/>
  <c r="D565" i="2"/>
  <c r="D588" i="2"/>
  <c r="D608" i="2"/>
  <c r="D629" i="2"/>
  <c r="D652" i="2"/>
  <c r="D668" i="2"/>
  <c r="D680" i="2"/>
  <c r="D692" i="2"/>
  <c r="D700" i="2"/>
  <c r="D708" i="2"/>
  <c r="D716" i="2"/>
  <c r="D724" i="2"/>
  <c r="D732" i="2"/>
  <c r="D740" i="2"/>
  <c r="D748" i="2"/>
  <c r="D756" i="2"/>
  <c r="D764" i="2"/>
  <c r="D772" i="2"/>
  <c r="D780" i="2"/>
  <c r="D788" i="2"/>
  <c r="D796" i="2"/>
  <c r="D804" i="2"/>
  <c r="D812" i="2"/>
  <c r="D820" i="2"/>
  <c r="D828" i="2"/>
  <c r="D836" i="2"/>
  <c r="D844" i="2"/>
  <c r="D852" i="2"/>
  <c r="D860" i="2"/>
  <c r="D868" i="2"/>
  <c r="D876" i="2"/>
  <c r="D884" i="2"/>
  <c r="D892" i="2"/>
  <c r="D900" i="2"/>
  <c r="D908" i="2"/>
  <c r="D916" i="2"/>
  <c r="D924" i="2"/>
  <c r="D932" i="2"/>
  <c r="D940" i="2"/>
  <c r="D948" i="2"/>
  <c r="D956" i="2"/>
  <c r="D964" i="2"/>
  <c r="D972" i="2"/>
  <c r="D980" i="2"/>
  <c r="D988" i="2"/>
  <c r="D996" i="2"/>
  <c r="D1004" i="2"/>
  <c r="D36" i="2"/>
  <c r="D733" i="2"/>
  <c r="D789" i="2"/>
  <c r="D821" i="2"/>
  <c r="D853" i="2"/>
  <c r="D885" i="2"/>
  <c r="D917" i="2"/>
  <c r="D941" i="2"/>
  <c r="D981" i="2"/>
  <c r="D69" i="2"/>
  <c r="D197" i="2"/>
  <c r="D261" i="2"/>
  <c r="D37" i="2"/>
  <c r="D140" i="2"/>
  <c r="D237" i="2"/>
  <c r="D333" i="2"/>
  <c r="D428" i="2"/>
  <c r="D517" i="2"/>
  <c r="D576" i="2"/>
  <c r="D637" i="2"/>
  <c r="D684" i="2"/>
  <c r="D704" i="2"/>
  <c r="D727" i="2"/>
  <c r="D750" i="2"/>
  <c r="D768" i="2"/>
  <c r="D791" i="2"/>
  <c r="D814" i="2"/>
  <c r="D832" i="2"/>
  <c r="D855" i="2"/>
  <c r="D878" i="2"/>
  <c r="D896" i="2"/>
  <c r="D919" i="2"/>
  <c r="D942" i="2"/>
  <c r="D960" i="2"/>
  <c r="D983" i="2"/>
  <c r="D1006" i="2"/>
  <c r="D44" i="2"/>
  <c r="D429" i="2"/>
  <c r="D524" i="2"/>
  <c r="D685" i="2"/>
  <c r="D751" i="2"/>
  <c r="D838" i="2"/>
  <c r="D943" i="2"/>
  <c r="D45" i="2"/>
  <c r="D172" i="2"/>
  <c r="D269" i="2"/>
  <c r="D364" i="2"/>
  <c r="D453" i="2"/>
  <c r="D525" i="2"/>
  <c r="D596" i="2"/>
  <c r="D656" i="2"/>
  <c r="D686" i="2"/>
  <c r="D711" i="2"/>
  <c r="D734" i="2"/>
  <c r="D752" i="2"/>
  <c r="D775" i="2"/>
  <c r="D798" i="2"/>
  <c r="D816" i="2"/>
  <c r="D839" i="2"/>
  <c r="D862" i="2"/>
  <c r="D880" i="2"/>
  <c r="D903" i="2"/>
  <c r="D926" i="2"/>
  <c r="D944" i="2"/>
  <c r="D967" i="2"/>
  <c r="D990" i="2"/>
  <c r="D1008" i="2"/>
  <c r="D204" i="2"/>
  <c r="D613" i="2"/>
  <c r="D695" i="2"/>
  <c r="D736" i="2"/>
  <c r="D782" i="2"/>
  <c r="D823" i="2"/>
  <c r="D864" i="2"/>
  <c r="D887" i="2"/>
  <c r="D928" i="2"/>
  <c r="D974" i="2"/>
  <c r="D992" i="2"/>
  <c r="D108" i="2"/>
  <c r="D616" i="2"/>
  <c r="D696" i="2"/>
  <c r="D742" i="2"/>
  <c r="D783" i="2"/>
  <c r="D824" i="2"/>
  <c r="D870" i="2"/>
  <c r="D911" i="2"/>
  <c r="D934" i="2"/>
  <c r="D975" i="2"/>
  <c r="D268" i="2"/>
  <c r="D879" i="2"/>
  <c r="D984" i="2"/>
  <c r="D76" i="2"/>
  <c r="D173" i="2"/>
  <c r="D293" i="2"/>
  <c r="D365" i="2"/>
  <c r="D460" i="2"/>
  <c r="D549" i="2"/>
  <c r="D597" i="2"/>
  <c r="D660" i="2"/>
  <c r="D694" i="2"/>
  <c r="D712" i="2"/>
  <c r="D735" i="2"/>
  <c r="D758" i="2"/>
  <c r="D776" i="2"/>
  <c r="D799" i="2"/>
  <c r="D822" i="2"/>
  <c r="D840" i="2"/>
  <c r="D863" i="2"/>
  <c r="D886" i="2"/>
  <c r="D904" i="2"/>
  <c r="D927" i="2"/>
  <c r="D950" i="2"/>
  <c r="D968" i="2"/>
  <c r="D991" i="2"/>
  <c r="D77" i="2"/>
  <c r="D300" i="2"/>
  <c r="D389" i="2"/>
  <c r="D461" i="2"/>
  <c r="D552" i="2"/>
  <c r="D661" i="2"/>
  <c r="D718" i="2"/>
  <c r="D759" i="2"/>
  <c r="D800" i="2"/>
  <c r="D846" i="2"/>
  <c r="D910" i="2"/>
  <c r="D951" i="2"/>
  <c r="D205" i="2"/>
  <c r="D301" i="2"/>
  <c r="D396" i="2"/>
  <c r="D485" i="2"/>
  <c r="D556" i="2"/>
  <c r="D671" i="2"/>
  <c r="D719" i="2"/>
  <c r="D760" i="2"/>
  <c r="D806" i="2"/>
  <c r="D847" i="2"/>
  <c r="D888" i="2"/>
  <c r="D952" i="2"/>
  <c r="D998" i="2"/>
  <c r="D357" i="2"/>
  <c r="D592" i="2"/>
  <c r="D710" i="2"/>
  <c r="D774" i="2"/>
  <c r="D815" i="2"/>
  <c r="D902" i="2"/>
  <c r="D966" i="2"/>
  <c r="D109" i="2"/>
  <c r="D229" i="2"/>
  <c r="D325" i="2"/>
  <c r="D397" i="2"/>
  <c r="D492" i="2"/>
  <c r="D572" i="2"/>
  <c r="D620" i="2"/>
  <c r="D672" i="2"/>
  <c r="D702" i="2"/>
  <c r="D720" i="2"/>
  <c r="D743" i="2"/>
  <c r="D766" i="2"/>
  <c r="D784" i="2"/>
  <c r="D807" i="2"/>
  <c r="D830" i="2"/>
  <c r="D848" i="2"/>
  <c r="D871" i="2"/>
  <c r="D894" i="2"/>
  <c r="D912" i="2"/>
  <c r="D935" i="2"/>
  <c r="D958" i="2"/>
  <c r="D976" i="2"/>
  <c r="D999" i="2"/>
  <c r="D133" i="2"/>
  <c r="D236" i="2"/>
  <c r="D332" i="2"/>
  <c r="D421" i="2"/>
  <c r="D493" i="2"/>
  <c r="D573" i="2"/>
  <c r="D636" i="2"/>
  <c r="D673" i="2"/>
  <c r="D703" i="2"/>
  <c r="D726" i="2"/>
  <c r="D744" i="2"/>
  <c r="D767" i="2"/>
  <c r="D790" i="2"/>
  <c r="D808" i="2"/>
  <c r="D831" i="2"/>
  <c r="D854" i="2"/>
  <c r="D872" i="2"/>
  <c r="D895" i="2"/>
  <c r="D918" i="2"/>
  <c r="D936" i="2"/>
  <c r="D959" i="2"/>
  <c r="D982" i="2"/>
  <c r="D1000" i="2"/>
  <c r="D141" i="2"/>
  <c r="D640" i="2"/>
  <c r="D728" i="2"/>
  <c r="D792" i="2"/>
  <c r="D856" i="2"/>
  <c r="D920" i="2"/>
  <c r="D1007" i="2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" i="3"/>
  <c r="AI2" i="1"/>
  <c r="AI1" i="1"/>
  <c r="D963" i="3" l="1"/>
  <c r="D923" i="3"/>
  <c r="H923" i="3"/>
  <c r="D875" i="3"/>
  <c r="H875" i="3"/>
  <c r="D827" i="3"/>
  <c r="H827" i="3"/>
  <c r="D787" i="3"/>
  <c r="G787" i="3" s="1"/>
  <c r="D739" i="3"/>
  <c r="D707" i="3"/>
  <c r="H707" i="3"/>
  <c r="D667" i="3"/>
  <c r="G667" i="3" s="1"/>
  <c r="H667" i="3"/>
  <c r="D619" i="3"/>
  <c r="D571" i="3"/>
  <c r="D515" i="3"/>
  <c r="G515" i="3" s="1"/>
  <c r="H515" i="3"/>
  <c r="D467" i="3"/>
  <c r="H467" i="3"/>
  <c r="D419" i="3"/>
  <c r="D363" i="3"/>
  <c r="D315" i="3"/>
  <c r="H315" i="3"/>
  <c r="D267" i="3"/>
  <c r="G267" i="3" s="1"/>
  <c r="H267" i="3"/>
  <c r="D219" i="3"/>
  <c r="D155" i="3"/>
  <c r="D83" i="3"/>
  <c r="G83" i="3" s="1"/>
  <c r="H83" i="3"/>
  <c r="D23" i="3"/>
  <c r="G23" i="3" s="1"/>
  <c r="H23" i="3"/>
  <c r="D15" i="3"/>
  <c r="G15" i="3" s="1"/>
  <c r="D1002" i="3"/>
  <c r="D994" i="3"/>
  <c r="H994" i="3"/>
  <c r="D986" i="3"/>
  <c r="H986" i="3"/>
  <c r="D978" i="3"/>
  <c r="D970" i="3"/>
  <c r="G970" i="3" s="1"/>
  <c r="D962" i="3"/>
  <c r="G962" i="3" s="1"/>
  <c r="H962" i="3"/>
  <c r="D954" i="3"/>
  <c r="H954" i="3"/>
  <c r="D946" i="3"/>
  <c r="D938" i="3"/>
  <c r="H938" i="3"/>
  <c r="D930" i="3"/>
  <c r="G930" i="3" s="1"/>
  <c r="H930" i="3"/>
  <c r="D922" i="3"/>
  <c r="H922" i="3"/>
  <c r="D914" i="3"/>
  <c r="D906" i="3"/>
  <c r="D898" i="3"/>
  <c r="H898" i="3"/>
  <c r="D890" i="3"/>
  <c r="G890" i="3" s="1"/>
  <c r="H890" i="3"/>
  <c r="D882" i="3"/>
  <c r="D874" i="3"/>
  <c r="D866" i="3"/>
  <c r="G866" i="3" s="1"/>
  <c r="H866" i="3"/>
  <c r="D858" i="3"/>
  <c r="H858" i="3"/>
  <c r="D850" i="3"/>
  <c r="G850" i="3" s="1"/>
  <c r="D842" i="3"/>
  <c r="G842" i="3" s="1"/>
  <c r="D834" i="3"/>
  <c r="H834" i="3"/>
  <c r="D826" i="3"/>
  <c r="H826" i="3"/>
  <c r="D818" i="3"/>
  <c r="D810" i="3"/>
  <c r="H810" i="3"/>
  <c r="D802" i="3"/>
  <c r="G802" i="3" s="1"/>
  <c r="H802" i="3"/>
  <c r="D794" i="3"/>
  <c r="H794" i="3"/>
  <c r="D786" i="3"/>
  <c r="G786" i="3" s="1"/>
  <c r="D778" i="3"/>
  <c r="D770" i="3"/>
  <c r="H770" i="3"/>
  <c r="D762" i="3"/>
  <c r="G762" i="3" s="1"/>
  <c r="H762" i="3"/>
  <c r="D754" i="3"/>
  <c r="D746" i="3"/>
  <c r="H746" i="3"/>
  <c r="D738" i="3"/>
  <c r="H738" i="3"/>
  <c r="D730" i="3"/>
  <c r="H730" i="3"/>
  <c r="D722" i="3"/>
  <c r="D714" i="3"/>
  <c r="H714" i="3"/>
  <c r="D706" i="3"/>
  <c r="G706" i="3" s="1"/>
  <c r="H706" i="3"/>
  <c r="D698" i="3"/>
  <c r="H698" i="3"/>
  <c r="D690" i="3"/>
  <c r="G690" i="3" s="1"/>
  <c r="D682" i="3"/>
  <c r="H682" i="3"/>
  <c r="D674" i="3"/>
  <c r="G674" i="3" s="1"/>
  <c r="H674" i="3"/>
  <c r="D666" i="3"/>
  <c r="H666" i="3"/>
  <c r="D658" i="3"/>
  <c r="D650" i="3"/>
  <c r="G650" i="3" s="1"/>
  <c r="D642" i="3"/>
  <c r="G642" i="3" s="1"/>
  <c r="H642" i="3"/>
  <c r="D634" i="3"/>
  <c r="H634" i="3"/>
  <c r="D626" i="3"/>
  <c r="D618" i="3"/>
  <c r="H618" i="3"/>
  <c r="D610" i="3"/>
  <c r="G610" i="3" s="1"/>
  <c r="H610" i="3"/>
  <c r="D602" i="3"/>
  <c r="H602" i="3"/>
  <c r="D594" i="3"/>
  <c r="D586" i="3"/>
  <c r="D578" i="3"/>
  <c r="H578" i="3"/>
  <c r="D570" i="3"/>
  <c r="G570" i="3" s="1"/>
  <c r="H570" i="3"/>
  <c r="D562" i="3"/>
  <c r="D554" i="3"/>
  <c r="D546" i="3"/>
  <c r="G546" i="3" s="1"/>
  <c r="H546" i="3"/>
  <c r="D538" i="3"/>
  <c r="H538" i="3"/>
  <c r="D530" i="3"/>
  <c r="G530" i="3" s="1"/>
  <c r="D522" i="3"/>
  <c r="D514" i="3"/>
  <c r="G514" i="3" s="1"/>
  <c r="H514" i="3"/>
  <c r="D506" i="3"/>
  <c r="G506" i="3" s="1"/>
  <c r="H506" i="3"/>
  <c r="D498" i="3"/>
  <c r="D490" i="3"/>
  <c r="D482" i="3"/>
  <c r="G482" i="3" s="1"/>
  <c r="H482" i="3"/>
  <c r="D474" i="3"/>
  <c r="H474" i="3"/>
  <c r="D466" i="3"/>
  <c r="G466" i="3" s="1"/>
  <c r="D458" i="3"/>
  <c r="D450" i="3"/>
  <c r="H450" i="3"/>
  <c r="D442" i="3"/>
  <c r="G442" i="3" s="1"/>
  <c r="H442" i="3"/>
  <c r="D434" i="3"/>
  <c r="D426" i="3"/>
  <c r="D418" i="3"/>
  <c r="G418" i="3" s="1"/>
  <c r="H418" i="3"/>
  <c r="D410" i="3"/>
  <c r="H410" i="3"/>
  <c r="D402" i="3"/>
  <c r="G402" i="3" s="1"/>
  <c r="D394" i="3"/>
  <c r="H394" i="3"/>
  <c r="D386" i="3"/>
  <c r="G386" i="3" s="1"/>
  <c r="H386" i="3"/>
  <c r="D378" i="3"/>
  <c r="H378" i="3"/>
  <c r="D370" i="3"/>
  <c r="G370" i="3" s="1"/>
  <c r="D362" i="3"/>
  <c r="G362" i="3" s="1"/>
  <c r="H362" i="3"/>
  <c r="D354" i="3"/>
  <c r="G354" i="3" s="1"/>
  <c r="H354" i="3"/>
  <c r="D346" i="3"/>
  <c r="H346" i="3"/>
  <c r="D338" i="3"/>
  <c r="D330" i="3"/>
  <c r="G330" i="3" s="1"/>
  <c r="H330" i="3"/>
  <c r="D322" i="3"/>
  <c r="G322" i="3" s="1"/>
  <c r="H322" i="3"/>
  <c r="D314" i="3"/>
  <c r="H314" i="3"/>
  <c r="D306" i="3"/>
  <c r="D298" i="3"/>
  <c r="H298" i="3"/>
  <c r="D290" i="3"/>
  <c r="G290" i="3" s="1"/>
  <c r="H290" i="3"/>
  <c r="D282" i="3"/>
  <c r="H282" i="3"/>
  <c r="D274" i="3"/>
  <c r="H274" i="3"/>
  <c r="D266" i="3"/>
  <c r="H266" i="3"/>
  <c r="D258" i="3"/>
  <c r="G258" i="3" s="1"/>
  <c r="H258" i="3"/>
  <c r="D250" i="3"/>
  <c r="H250" i="3"/>
  <c r="D242" i="3"/>
  <c r="G242" i="3" s="1"/>
  <c r="D234" i="3"/>
  <c r="H234" i="3"/>
  <c r="D226" i="3"/>
  <c r="G226" i="3" s="1"/>
  <c r="H226" i="3"/>
  <c r="D218" i="3"/>
  <c r="H218" i="3"/>
  <c r="D210" i="3"/>
  <c r="H210" i="3"/>
  <c r="D202" i="3"/>
  <c r="H202" i="3"/>
  <c r="D194" i="3"/>
  <c r="G194" i="3" s="1"/>
  <c r="H194" i="3"/>
  <c r="D186" i="3"/>
  <c r="H186" i="3"/>
  <c r="D178" i="3"/>
  <c r="H178" i="3"/>
  <c r="D170" i="3"/>
  <c r="H170" i="3"/>
  <c r="D162" i="3"/>
  <c r="G162" i="3" s="1"/>
  <c r="H162" i="3"/>
  <c r="D154" i="3"/>
  <c r="H154" i="3"/>
  <c r="D146" i="3"/>
  <c r="D138" i="3"/>
  <c r="H138" i="3"/>
  <c r="D130" i="3"/>
  <c r="H130" i="3"/>
  <c r="D122" i="3"/>
  <c r="G122" i="3" s="1"/>
  <c r="H122" i="3"/>
  <c r="D114" i="3"/>
  <c r="D106" i="3"/>
  <c r="H106" i="3"/>
  <c r="D98" i="3"/>
  <c r="H98" i="3"/>
  <c r="D90" i="3"/>
  <c r="G90" i="3" s="1"/>
  <c r="H90" i="3"/>
  <c r="D82" i="3"/>
  <c r="D74" i="3"/>
  <c r="H74" i="3"/>
  <c r="D66" i="3"/>
  <c r="H66" i="3"/>
  <c r="D58" i="3"/>
  <c r="G58" i="3" s="1"/>
  <c r="H58" i="3"/>
  <c r="D50" i="3"/>
  <c r="G50" i="3" s="1"/>
  <c r="D42" i="3"/>
  <c r="D34" i="3"/>
  <c r="H34" i="3"/>
  <c r="D26" i="3"/>
  <c r="G26" i="3" s="1"/>
  <c r="H26" i="3"/>
  <c r="D971" i="3"/>
  <c r="D915" i="3"/>
  <c r="G915" i="3" s="1"/>
  <c r="H915" i="3"/>
  <c r="D859" i="3"/>
  <c r="H859" i="3"/>
  <c r="D811" i="3"/>
  <c r="H811" i="3"/>
  <c r="D747" i="3"/>
  <c r="H747" i="3"/>
  <c r="D659" i="3"/>
  <c r="G659" i="3" s="1"/>
  <c r="D611" i="3"/>
  <c r="G611" i="3" s="1"/>
  <c r="H611" i="3"/>
  <c r="D579" i="3"/>
  <c r="H579" i="3"/>
  <c r="D539" i="3"/>
  <c r="G539" i="3" s="1"/>
  <c r="H539" i="3"/>
  <c r="D491" i="3"/>
  <c r="H491" i="3"/>
  <c r="D443" i="3"/>
  <c r="G443" i="3" s="1"/>
  <c r="H443" i="3"/>
  <c r="D395" i="3"/>
  <c r="H395" i="3"/>
  <c r="D347" i="3"/>
  <c r="H347" i="3"/>
  <c r="D291" i="3"/>
  <c r="H291" i="3"/>
  <c r="D251" i="3"/>
  <c r="G251" i="3" s="1"/>
  <c r="H251" i="3"/>
  <c r="D195" i="3"/>
  <c r="H195" i="3"/>
  <c r="D99" i="3"/>
  <c r="G99" i="3" s="1"/>
  <c r="H99" i="3"/>
  <c r="D14" i="3"/>
  <c r="G14" i="3" s="1"/>
  <c r="H14" i="3"/>
  <c r="D993" i="3"/>
  <c r="G993" i="3" s="1"/>
  <c r="H993" i="3"/>
  <c r="D969" i="3"/>
  <c r="H969" i="3"/>
  <c r="D953" i="3"/>
  <c r="G953" i="3" s="1"/>
  <c r="H953" i="3"/>
  <c r="D945" i="3"/>
  <c r="H945" i="3"/>
  <c r="D929" i="3"/>
  <c r="G929" i="3" s="1"/>
  <c r="H929" i="3"/>
  <c r="D913" i="3"/>
  <c r="H913" i="3"/>
  <c r="D905" i="3"/>
  <c r="H905" i="3"/>
  <c r="D897" i="3"/>
  <c r="D889" i="3"/>
  <c r="G889" i="3" s="1"/>
  <c r="H889" i="3"/>
  <c r="D881" i="3"/>
  <c r="H881" i="3"/>
  <c r="D873" i="3"/>
  <c r="D865" i="3"/>
  <c r="G865" i="3" s="1"/>
  <c r="H865" i="3"/>
  <c r="D857" i="3"/>
  <c r="H857" i="3"/>
  <c r="D849" i="3"/>
  <c r="G849" i="3" s="1"/>
  <c r="H849" i="3"/>
  <c r="D841" i="3"/>
  <c r="H841" i="3"/>
  <c r="D817" i="3"/>
  <c r="D809" i="3"/>
  <c r="H809" i="3"/>
  <c r="D801" i="3"/>
  <c r="G801" i="3" s="1"/>
  <c r="H801" i="3"/>
  <c r="D793" i="3"/>
  <c r="H793" i="3"/>
  <c r="D785" i="3"/>
  <c r="H785" i="3"/>
  <c r="D777" i="3"/>
  <c r="G777" i="3" s="1"/>
  <c r="H777" i="3"/>
  <c r="D769" i="3"/>
  <c r="G769" i="3" s="1"/>
  <c r="H769" i="3"/>
  <c r="D761" i="3"/>
  <c r="H761" i="3"/>
  <c r="D753" i="3"/>
  <c r="H753" i="3"/>
  <c r="D745" i="3"/>
  <c r="H745" i="3"/>
  <c r="D737" i="3"/>
  <c r="G737" i="3" s="1"/>
  <c r="H737" i="3"/>
  <c r="D729" i="3"/>
  <c r="H729" i="3"/>
  <c r="D721" i="3"/>
  <c r="H721" i="3"/>
  <c r="D713" i="3"/>
  <c r="G713" i="3" s="1"/>
  <c r="H713" i="3"/>
  <c r="D705" i="3"/>
  <c r="G705" i="3" s="1"/>
  <c r="H705" i="3"/>
  <c r="D697" i="3"/>
  <c r="H697" i="3"/>
  <c r="D689" i="3"/>
  <c r="H689" i="3"/>
  <c r="D681" i="3"/>
  <c r="H681" i="3"/>
  <c r="D673" i="3"/>
  <c r="G673" i="3" s="1"/>
  <c r="H673" i="3"/>
  <c r="D665" i="3"/>
  <c r="H665" i="3"/>
  <c r="D657" i="3"/>
  <c r="H657" i="3"/>
  <c r="D649" i="3"/>
  <c r="H649" i="3"/>
  <c r="D641" i="3"/>
  <c r="G641" i="3" s="1"/>
  <c r="H641" i="3"/>
  <c r="D633" i="3"/>
  <c r="H633" i="3"/>
  <c r="D625" i="3"/>
  <c r="H625" i="3"/>
  <c r="D617" i="3"/>
  <c r="G617" i="3" s="1"/>
  <c r="H617" i="3"/>
  <c r="D609" i="3"/>
  <c r="G609" i="3" s="1"/>
  <c r="H609" i="3"/>
  <c r="D601" i="3"/>
  <c r="H601" i="3"/>
  <c r="D593" i="3"/>
  <c r="H593" i="3"/>
  <c r="D585" i="3"/>
  <c r="H585" i="3"/>
  <c r="D577" i="3"/>
  <c r="G577" i="3" s="1"/>
  <c r="H577" i="3"/>
  <c r="D569" i="3"/>
  <c r="H569" i="3"/>
  <c r="D561" i="3"/>
  <c r="H561" i="3"/>
  <c r="D553" i="3"/>
  <c r="G553" i="3" s="1"/>
  <c r="H553" i="3"/>
  <c r="D545" i="3"/>
  <c r="G545" i="3" s="1"/>
  <c r="H545" i="3"/>
  <c r="D537" i="3"/>
  <c r="H537" i="3"/>
  <c r="D529" i="3"/>
  <c r="H529" i="3"/>
  <c r="D521" i="3"/>
  <c r="G521" i="3" s="1"/>
  <c r="H521" i="3"/>
  <c r="D513" i="3"/>
  <c r="H513" i="3"/>
  <c r="D505" i="3"/>
  <c r="H505" i="3"/>
  <c r="D497" i="3"/>
  <c r="H497" i="3"/>
  <c r="D489" i="3"/>
  <c r="H489" i="3"/>
  <c r="D481" i="3"/>
  <c r="H481" i="3"/>
  <c r="D473" i="3"/>
  <c r="H473" i="3"/>
  <c r="D465" i="3"/>
  <c r="H465" i="3"/>
  <c r="D457" i="3"/>
  <c r="H457" i="3"/>
  <c r="D449" i="3"/>
  <c r="G449" i="3" s="1"/>
  <c r="H449" i="3"/>
  <c r="D441" i="3"/>
  <c r="H441" i="3"/>
  <c r="D433" i="3"/>
  <c r="H433" i="3"/>
  <c r="D425" i="3"/>
  <c r="G425" i="3" s="1"/>
  <c r="H425" i="3"/>
  <c r="D417" i="3"/>
  <c r="G417" i="3" s="1"/>
  <c r="H417" i="3"/>
  <c r="D409" i="3"/>
  <c r="H409" i="3"/>
  <c r="D401" i="3"/>
  <c r="H401" i="3"/>
  <c r="D393" i="3"/>
  <c r="H393" i="3"/>
  <c r="D385" i="3"/>
  <c r="G385" i="3" s="1"/>
  <c r="H385" i="3"/>
  <c r="D377" i="3"/>
  <c r="H377" i="3"/>
  <c r="D369" i="3"/>
  <c r="H369" i="3"/>
  <c r="D361" i="3"/>
  <c r="H361" i="3"/>
  <c r="D353" i="3"/>
  <c r="G353" i="3" s="1"/>
  <c r="H353" i="3"/>
  <c r="D345" i="3"/>
  <c r="H345" i="3"/>
  <c r="D337" i="3"/>
  <c r="H337" i="3"/>
  <c r="D329" i="3"/>
  <c r="H329" i="3"/>
  <c r="D321" i="3"/>
  <c r="G321" i="3" s="1"/>
  <c r="H321" i="3"/>
  <c r="D313" i="3"/>
  <c r="H313" i="3"/>
  <c r="D305" i="3"/>
  <c r="H305" i="3"/>
  <c r="D297" i="3"/>
  <c r="H297" i="3"/>
  <c r="D289" i="3"/>
  <c r="G289" i="3" s="1"/>
  <c r="H289" i="3"/>
  <c r="D281" i="3"/>
  <c r="H281" i="3"/>
  <c r="D273" i="3"/>
  <c r="H273" i="3"/>
  <c r="D265" i="3"/>
  <c r="H265" i="3"/>
  <c r="D257" i="3"/>
  <c r="G257" i="3" s="1"/>
  <c r="H257" i="3"/>
  <c r="D249" i="3"/>
  <c r="H249" i="3"/>
  <c r="D241" i="3"/>
  <c r="H241" i="3"/>
  <c r="D233" i="3"/>
  <c r="H233" i="3"/>
  <c r="D225" i="3"/>
  <c r="G225" i="3" s="1"/>
  <c r="H225" i="3"/>
  <c r="D217" i="3"/>
  <c r="H217" i="3"/>
  <c r="D209" i="3"/>
  <c r="H209" i="3"/>
  <c r="D201" i="3"/>
  <c r="H201" i="3"/>
  <c r="D193" i="3"/>
  <c r="G193" i="3" s="1"/>
  <c r="H193" i="3"/>
  <c r="D185" i="3"/>
  <c r="H185" i="3"/>
  <c r="D177" i="3"/>
  <c r="H177" i="3"/>
  <c r="D169" i="3"/>
  <c r="H169" i="3"/>
  <c r="D161" i="3"/>
  <c r="G161" i="3" s="1"/>
  <c r="H161" i="3"/>
  <c r="D153" i="3"/>
  <c r="H153" i="3"/>
  <c r="D145" i="3"/>
  <c r="H145" i="3"/>
  <c r="D137" i="3"/>
  <c r="H137" i="3"/>
  <c r="D129" i="3"/>
  <c r="G129" i="3" s="1"/>
  <c r="H129" i="3"/>
  <c r="D121" i="3"/>
  <c r="D113" i="3"/>
  <c r="H113" i="3"/>
  <c r="D105" i="3"/>
  <c r="G105" i="3" s="1"/>
  <c r="H105" i="3"/>
  <c r="D97" i="3"/>
  <c r="G97" i="3" s="1"/>
  <c r="H97" i="3"/>
  <c r="D89" i="3"/>
  <c r="G89" i="3" s="1"/>
  <c r="H89" i="3"/>
  <c r="D81" i="3"/>
  <c r="H81" i="3"/>
  <c r="D73" i="3"/>
  <c r="G73" i="3" s="1"/>
  <c r="H73" i="3"/>
  <c r="D65" i="3"/>
  <c r="G65" i="3" s="1"/>
  <c r="H65" i="3"/>
  <c r="D57" i="3"/>
  <c r="G57" i="3" s="1"/>
  <c r="H57" i="3"/>
  <c r="D49" i="3"/>
  <c r="H49" i="3"/>
  <c r="D41" i="3"/>
  <c r="G41" i="3" s="1"/>
  <c r="H41" i="3"/>
  <c r="D33" i="3"/>
  <c r="G33" i="3" s="1"/>
  <c r="H33" i="3"/>
  <c r="D25" i="3"/>
  <c r="G25" i="3" s="1"/>
  <c r="H25" i="3"/>
  <c r="D1003" i="3"/>
  <c r="H1003" i="3"/>
  <c r="D955" i="3"/>
  <c r="H955" i="3"/>
  <c r="D907" i="3"/>
  <c r="H907" i="3"/>
  <c r="D867" i="3"/>
  <c r="G867" i="3" s="1"/>
  <c r="D819" i="3"/>
  <c r="D771" i="3"/>
  <c r="G771" i="3" s="1"/>
  <c r="H771" i="3"/>
  <c r="D723" i="3"/>
  <c r="H723" i="3"/>
  <c r="D691" i="3"/>
  <c r="D643" i="3"/>
  <c r="H643" i="3"/>
  <c r="D595" i="3"/>
  <c r="G595" i="3" s="1"/>
  <c r="H595" i="3"/>
  <c r="D547" i="3"/>
  <c r="H547" i="3"/>
  <c r="D499" i="3"/>
  <c r="H499" i="3"/>
  <c r="D451" i="3"/>
  <c r="G451" i="3" s="1"/>
  <c r="H451" i="3"/>
  <c r="D403" i="3"/>
  <c r="H403" i="3"/>
  <c r="D339" i="3"/>
  <c r="H339" i="3"/>
  <c r="D275" i="3"/>
  <c r="H275" i="3"/>
  <c r="D227" i="3"/>
  <c r="G227" i="3" s="1"/>
  <c r="H227" i="3"/>
  <c r="D179" i="3"/>
  <c r="H179" i="3"/>
  <c r="D147" i="3"/>
  <c r="H147" i="3"/>
  <c r="D115" i="3"/>
  <c r="H115" i="3"/>
  <c r="D67" i="3"/>
  <c r="G67" i="3" s="1"/>
  <c r="H67" i="3"/>
  <c r="D35" i="3"/>
  <c r="H35" i="3"/>
  <c r="D22" i="3"/>
  <c r="H22" i="3"/>
  <c r="D1001" i="3"/>
  <c r="D977" i="3"/>
  <c r="H977" i="3"/>
  <c r="D961" i="3"/>
  <c r="G961" i="3" s="1"/>
  <c r="H961" i="3"/>
  <c r="D937" i="3"/>
  <c r="H937" i="3"/>
  <c r="D921" i="3"/>
  <c r="H921" i="3"/>
  <c r="D825" i="3"/>
  <c r="H825" i="3"/>
  <c r="D21" i="3"/>
  <c r="G21" i="3" s="1"/>
  <c r="H21" i="3"/>
  <c r="D13" i="3"/>
  <c r="H13" i="3"/>
  <c r="D1000" i="3"/>
  <c r="H1000" i="3"/>
  <c r="D992" i="3"/>
  <c r="H992" i="3"/>
  <c r="D984" i="3"/>
  <c r="G984" i="3" s="1"/>
  <c r="H984" i="3"/>
  <c r="D976" i="3"/>
  <c r="H976" i="3"/>
  <c r="D968" i="3"/>
  <c r="G968" i="3" s="1"/>
  <c r="H968" i="3"/>
  <c r="D960" i="3"/>
  <c r="H960" i="3"/>
  <c r="D952" i="3"/>
  <c r="G952" i="3" s="1"/>
  <c r="H952" i="3"/>
  <c r="D944" i="3"/>
  <c r="H944" i="3"/>
  <c r="D936" i="3"/>
  <c r="G936" i="3" s="1"/>
  <c r="H936" i="3"/>
  <c r="D928" i="3"/>
  <c r="H928" i="3"/>
  <c r="D920" i="3"/>
  <c r="G920" i="3" s="1"/>
  <c r="H920" i="3"/>
  <c r="D912" i="3"/>
  <c r="H912" i="3"/>
  <c r="D904" i="3"/>
  <c r="G904" i="3" s="1"/>
  <c r="H904" i="3"/>
  <c r="D896" i="3"/>
  <c r="H896" i="3"/>
  <c r="D888" i="3"/>
  <c r="G888" i="3" s="1"/>
  <c r="H888" i="3"/>
  <c r="D880" i="3"/>
  <c r="H880" i="3"/>
  <c r="D872" i="3"/>
  <c r="G872" i="3" s="1"/>
  <c r="H872" i="3"/>
  <c r="D864" i="3"/>
  <c r="H864" i="3"/>
  <c r="D856" i="3"/>
  <c r="G856" i="3" s="1"/>
  <c r="H856" i="3"/>
  <c r="D848" i="3"/>
  <c r="H848" i="3"/>
  <c r="D840" i="3"/>
  <c r="H840" i="3"/>
  <c r="D832" i="3"/>
  <c r="H832" i="3"/>
  <c r="D824" i="3"/>
  <c r="G824" i="3" s="1"/>
  <c r="H824" i="3"/>
  <c r="D816" i="3"/>
  <c r="H816" i="3"/>
  <c r="D808" i="3"/>
  <c r="G808" i="3" s="1"/>
  <c r="H808" i="3"/>
  <c r="D800" i="3"/>
  <c r="H800" i="3"/>
  <c r="D792" i="3"/>
  <c r="G792" i="3" s="1"/>
  <c r="H792" i="3"/>
  <c r="D784" i="3"/>
  <c r="H784" i="3"/>
  <c r="D776" i="3"/>
  <c r="G776" i="3" s="1"/>
  <c r="H776" i="3"/>
  <c r="D768" i="3"/>
  <c r="H768" i="3"/>
  <c r="D760" i="3"/>
  <c r="G760" i="3" s="1"/>
  <c r="H760" i="3"/>
  <c r="D752" i="3"/>
  <c r="H752" i="3"/>
  <c r="D744" i="3"/>
  <c r="H744" i="3"/>
  <c r="D736" i="3"/>
  <c r="H736" i="3"/>
  <c r="D728" i="3"/>
  <c r="G728" i="3" s="1"/>
  <c r="H728" i="3"/>
  <c r="D720" i="3"/>
  <c r="H720" i="3"/>
  <c r="D712" i="3"/>
  <c r="H712" i="3"/>
  <c r="D704" i="3"/>
  <c r="H704" i="3"/>
  <c r="D696" i="3"/>
  <c r="G696" i="3" s="1"/>
  <c r="H696" i="3"/>
  <c r="D688" i="3"/>
  <c r="H688" i="3"/>
  <c r="D680" i="3"/>
  <c r="G680" i="3" s="1"/>
  <c r="H680" i="3"/>
  <c r="D672" i="3"/>
  <c r="H672" i="3"/>
  <c r="D664" i="3"/>
  <c r="G664" i="3" s="1"/>
  <c r="H664" i="3"/>
  <c r="D656" i="3"/>
  <c r="H656" i="3"/>
  <c r="D648" i="3"/>
  <c r="G648" i="3" s="1"/>
  <c r="H648" i="3"/>
  <c r="D640" i="3"/>
  <c r="H640" i="3"/>
  <c r="D632" i="3"/>
  <c r="G632" i="3" s="1"/>
  <c r="H632" i="3"/>
  <c r="D624" i="3"/>
  <c r="H624" i="3"/>
  <c r="D616" i="3"/>
  <c r="G616" i="3" s="1"/>
  <c r="H616" i="3"/>
  <c r="D608" i="3"/>
  <c r="H608" i="3"/>
  <c r="D600" i="3"/>
  <c r="G600" i="3" s="1"/>
  <c r="H600" i="3"/>
  <c r="D592" i="3"/>
  <c r="H592" i="3"/>
  <c r="D584" i="3"/>
  <c r="H584" i="3"/>
  <c r="D576" i="3"/>
  <c r="H576" i="3"/>
  <c r="D568" i="3"/>
  <c r="G568" i="3" s="1"/>
  <c r="H568" i="3"/>
  <c r="D560" i="3"/>
  <c r="H560" i="3"/>
  <c r="D552" i="3"/>
  <c r="G552" i="3" s="1"/>
  <c r="H552" i="3"/>
  <c r="D544" i="3"/>
  <c r="H544" i="3"/>
  <c r="D536" i="3"/>
  <c r="G536" i="3" s="1"/>
  <c r="H536" i="3"/>
  <c r="D528" i="3"/>
  <c r="H528" i="3"/>
  <c r="D520" i="3"/>
  <c r="G520" i="3" s="1"/>
  <c r="H520" i="3"/>
  <c r="D512" i="3"/>
  <c r="H512" i="3"/>
  <c r="D504" i="3"/>
  <c r="G504" i="3" s="1"/>
  <c r="H504" i="3"/>
  <c r="D496" i="3"/>
  <c r="H496" i="3"/>
  <c r="D488" i="3"/>
  <c r="H488" i="3"/>
  <c r="D480" i="3"/>
  <c r="H480" i="3"/>
  <c r="D472" i="3"/>
  <c r="G472" i="3" s="1"/>
  <c r="H472" i="3"/>
  <c r="D464" i="3"/>
  <c r="H464" i="3"/>
  <c r="D456" i="3"/>
  <c r="H456" i="3"/>
  <c r="D448" i="3"/>
  <c r="H448" i="3"/>
  <c r="D440" i="3"/>
  <c r="G440" i="3" s="1"/>
  <c r="H440" i="3"/>
  <c r="D432" i="3"/>
  <c r="H432" i="3"/>
  <c r="D424" i="3"/>
  <c r="G424" i="3" s="1"/>
  <c r="H424" i="3"/>
  <c r="D416" i="3"/>
  <c r="H416" i="3"/>
  <c r="D408" i="3"/>
  <c r="G408" i="3" s="1"/>
  <c r="H408" i="3"/>
  <c r="D400" i="3"/>
  <c r="H400" i="3"/>
  <c r="D392" i="3"/>
  <c r="G392" i="3" s="1"/>
  <c r="H392" i="3"/>
  <c r="D384" i="3"/>
  <c r="H384" i="3"/>
  <c r="D376" i="3"/>
  <c r="G376" i="3" s="1"/>
  <c r="H376" i="3"/>
  <c r="D368" i="3"/>
  <c r="H368" i="3"/>
  <c r="D360" i="3"/>
  <c r="G360" i="3" s="1"/>
  <c r="H360" i="3"/>
  <c r="D352" i="3"/>
  <c r="H352" i="3"/>
  <c r="D344" i="3"/>
  <c r="G344" i="3" s="1"/>
  <c r="H344" i="3"/>
  <c r="D336" i="3"/>
  <c r="H336" i="3"/>
  <c r="D328" i="3"/>
  <c r="H328" i="3"/>
  <c r="D320" i="3"/>
  <c r="H320" i="3"/>
  <c r="D312" i="3"/>
  <c r="G312" i="3" s="1"/>
  <c r="H312" i="3"/>
  <c r="D304" i="3"/>
  <c r="H304" i="3"/>
  <c r="D296" i="3"/>
  <c r="G296" i="3" s="1"/>
  <c r="H296" i="3"/>
  <c r="D288" i="3"/>
  <c r="H288" i="3"/>
  <c r="D280" i="3"/>
  <c r="H280" i="3"/>
  <c r="D272" i="3"/>
  <c r="H272" i="3"/>
  <c r="D264" i="3"/>
  <c r="G264" i="3" s="1"/>
  <c r="H264" i="3"/>
  <c r="D256" i="3"/>
  <c r="H256" i="3"/>
  <c r="D248" i="3"/>
  <c r="G248" i="3" s="1"/>
  <c r="H248" i="3"/>
  <c r="D240" i="3"/>
  <c r="H240" i="3"/>
  <c r="D232" i="3"/>
  <c r="H232" i="3"/>
  <c r="D224" i="3"/>
  <c r="H224" i="3"/>
  <c r="D216" i="3"/>
  <c r="G216" i="3" s="1"/>
  <c r="H216" i="3"/>
  <c r="D208" i="3"/>
  <c r="H208" i="3"/>
  <c r="D200" i="3"/>
  <c r="H200" i="3"/>
  <c r="D192" i="3"/>
  <c r="H192" i="3"/>
  <c r="D184" i="3"/>
  <c r="G184" i="3" s="1"/>
  <c r="H184" i="3"/>
  <c r="D176" i="3"/>
  <c r="H176" i="3"/>
  <c r="D168" i="3"/>
  <c r="D160" i="3"/>
  <c r="H160" i="3"/>
  <c r="D152" i="3"/>
  <c r="G152" i="3" s="1"/>
  <c r="H152" i="3"/>
  <c r="D144" i="3"/>
  <c r="H144" i="3"/>
  <c r="D136" i="3"/>
  <c r="H136" i="3"/>
  <c r="D128" i="3"/>
  <c r="D120" i="3"/>
  <c r="G120" i="3" s="1"/>
  <c r="H120" i="3"/>
  <c r="D112" i="3"/>
  <c r="G112" i="3" s="1"/>
  <c r="H112" i="3"/>
  <c r="D104" i="3"/>
  <c r="D96" i="3"/>
  <c r="H96" i="3"/>
  <c r="D88" i="3"/>
  <c r="G88" i="3" s="1"/>
  <c r="H88" i="3"/>
  <c r="D80" i="3"/>
  <c r="G80" i="3" s="1"/>
  <c r="H80" i="3"/>
  <c r="D72" i="3"/>
  <c r="H72" i="3"/>
  <c r="D64" i="3"/>
  <c r="H64" i="3"/>
  <c r="D56" i="3"/>
  <c r="H56" i="3"/>
  <c r="D48" i="3"/>
  <c r="G48" i="3" s="1"/>
  <c r="H48" i="3"/>
  <c r="D40" i="3"/>
  <c r="H40" i="3"/>
  <c r="D32" i="3"/>
  <c r="H32" i="3"/>
  <c r="D24" i="3"/>
  <c r="H24" i="3"/>
  <c r="D979" i="3"/>
  <c r="G979" i="3" s="1"/>
  <c r="H979" i="3"/>
  <c r="D939" i="3"/>
  <c r="H939" i="3"/>
  <c r="D891" i="3"/>
  <c r="H891" i="3"/>
  <c r="D843" i="3"/>
  <c r="H843" i="3"/>
  <c r="D795" i="3"/>
  <c r="H795" i="3"/>
  <c r="D731" i="3"/>
  <c r="H731" i="3"/>
  <c r="D683" i="3"/>
  <c r="H683" i="3"/>
  <c r="D635" i="3"/>
  <c r="H635" i="3"/>
  <c r="D587" i="3"/>
  <c r="G587" i="3" s="1"/>
  <c r="H587" i="3"/>
  <c r="D531" i="3"/>
  <c r="H531" i="3"/>
  <c r="D483" i="3"/>
  <c r="H483" i="3"/>
  <c r="D435" i="3"/>
  <c r="G435" i="3" s="1"/>
  <c r="H435" i="3"/>
  <c r="D387" i="3"/>
  <c r="H387" i="3"/>
  <c r="D355" i="3"/>
  <c r="H355" i="3"/>
  <c r="D299" i="3"/>
  <c r="H299" i="3"/>
  <c r="D235" i="3"/>
  <c r="H235" i="3"/>
  <c r="D187" i="3"/>
  <c r="G187" i="3" s="1"/>
  <c r="H187" i="3"/>
  <c r="D123" i="3"/>
  <c r="H123" i="3"/>
  <c r="D51" i="3"/>
  <c r="H51" i="3"/>
  <c r="D985" i="3"/>
  <c r="H985" i="3"/>
  <c r="D833" i="3"/>
  <c r="G833" i="3" s="1"/>
  <c r="H833" i="3"/>
  <c r="D20" i="3"/>
  <c r="H20" i="3"/>
  <c r="D12" i="3"/>
  <c r="H12" i="3"/>
  <c r="D999" i="3"/>
  <c r="G999" i="3" s="1"/>
  <c r="H999" i="3"/>
  <c r="D991" i="3"/>
  <c r="G991" i="3" s="1"/>
  <c r="H991" i="3"/>
  <c r="D983" i="3"/>
  <c r="H983" i="3"/>
  <c r="D975" i="3"/>
  <c r="H975" i="3"/>
  <c r="D967" i="3"/>
  <c r="H967" i="3"/>
  <c r="D959" i="3"/>
  <c r="G959" i="3" s="1"/>
  <c r="H959" i="3"/>
  <c r="D951" i="3"/>
  <c r="H951" i="3"/>
  <c r="D943" i="3"/>
  <c r="H943" i="3"/>
  <c r="D935" i="3"/>
  <c r="G935" i="3" s="1"/>
  <c r="H935" i="3"/>
  <c r="D927" i="3"/>
  <c r="G927" i="3" s="1"/>
  <c r="H927" i="3"/>
  <c r="D919" i="3"/>
  <c r="H919" i="3"/>
  <c r="D911" i="3"/>
  <c r="H911" i="3"/>
  <c r="D903" i="3"/>
  <c r="G903" i="3" s="1"/>
  <c r="H903" i="3"/>
  <c r="D895" i="3"/>
  <c r="G895" i="3" s="1"/>
  <c r="H895" i="3"/>
  <c r="D887" i="3"/>
  <c r="H887" i="3"/>
  <c r="D879" i="3"/>
  <c r="H879" i="3"/>
  <c r="D871" i="3"/>
  <c r="H871" i="3"/>
  <c r="D863" i="3"/>
  <c r="G863" i="3" s="1"/>
  <c r="H863" i="3"/>
  <c r="D855" i="3"/>
  <c r="H855" i="3"/>
  <c r="D847" i="3"/>
  <c r="H847" i="3"/>
  <c r="D839" i="3"/>
  <c r="G839" i="3" s="1"/>
  <c r="H839" i="3"/>
  <c r="D831" i="3"/>
  <c r="G831" i="3" s="1"/>
  <c r="H831" i="3"/>
  <c r="D823" i="3"/>
  <c r="H823" i="3"/>
  <c r="D815" i="3"/>
  <c r="H815" i="3"/>
  <c r="D807" i="3"/>
  <c r="H807" i="3"/>
  <c r="D799" i="3"/>
  <c r="G799" i="3" s="1"/>
  <c r="H799" i="3"/>
  <c r="D791" i="3"/>
  <c r="H791" i="3"/>
  <c r="D783" i="3"/>
  <c r="G783" i="3" s="1"/>
  <c r="H783" i="3"/>
  <c r="D775" i="3"/>
  <c r="H775" i="3"/>
  <c r="D767" i="3"/>
  <c r="G767" i="3" s="1"/>
  <c r="H767" i="3"/>
  <c r="D759" i="3"/>
  <c r="H759" i="3"/>
  <c r="D751" i="3"/>
  <c r="H751" i="3"/>
  <c r="D743" i="3"/>
  <c r="H743" i="3"/>
  <c r="D735" i="3"/>
  <c r="G735" i="3" s="1"/>
  <c r="H735" i="3"/>
  <c r="D727" i="3"/>
  <c r="H727" i="3"/>
  <c r="D719" i="3"/>
  <c r="H719" i="3"/>
  <c r="D711" i="3"/>
  <c r="G711" i="3" s="1"/>
  <c r="H711" i="3"/>
  <c r="D703" i="3"/>
  <c r="H703" i="3"/>
  <c r="D695" i="3"/>
  <c r="H695" i="3"/>
  <c r="D687" i="3"/>
  <c r="H687" i="3"/>
  <c r="D679" i="3"/>
  <c r="H679" i="3"/>
  <c r="D671" i="3"/>
  <c r="G671" i="3" s="1"/>
  <c r="H671" i="3"/>
  <c r="D663" i="3"/>
  <c r="H663" i="3"/>
  <c r="D655" i="3"/>
  <c r="H655" i="3"/>
  <c r="D647" i="3"/>
  <c r="H647" i="3"/>
  <c r="D639" i="3"/>
  <c r="G639" i="3" s="1"/>
  <c r="H639" i="3"/>
  <c r="D631" i="3"/>
  <c r="H631" i="3"/>
  <c r="D623" i="3"/>
  <c r="H623" i="3"/>
  <c r="D615" i="3"/>
  <c r="G615" i="3" s="1"/>
  <c r="H615" i="3"/>
  <c r="D607" i="3"/>
  <c r="G607" i="3" s="1"/>
  <c r="H607" i="3"/>
  <c r="D599" i="3"/>
  <c r="H599" i="3"/>
  <c r="D591" i="3"/>
  <c r="H591" i="3"/>
  <c r="D583" i="3"/>
  <c r="H583" i="3"/>
  <c r="D575" i="3"/>
  <c r="H575" i="3"/>
  <c r="D567" i="3"/>
  <c r="H567" i="3"/>
  <c r="D559" i="3"/>
  <c r="H559" i="3"/>
  <c r="D551" i="3"/>
  <c r="G551" i="3" s="1"/>
  <c r="H551" i="3"/>
  <c r="D543" i="3"/>
  <c r="G543" i="3" s="1"/>
  <c r="H543" i="3"/>
  <c r="D535" i="3"/>
  <c r="H535" i="3"/>
  <c r="D527" i="3"/>
  <c r="H527" i="3"/>
  <c r="D519" i="3"/>
  <c r="H519" i="3"/>
  <c r="D511" i="3"/>
  <c r="G511" i="3" s="1"/>
  <c r="H511" i="3"/>
  <c r="D503" i="3"/>
  <c r="H503" i="3"/>
  <c r="D495" i="3"/>
  <c r="H495" i="3"/>
  <c r="D487" i="3"/>
  <c r="H487" i="3"/>
  <c r="D479" i="3"/>
  <c r="H479" i="3"/>
  <c r="D471" i="3"/>
  <c r="H471" i="3"/>
  <c r="D463" i="3"/>
  <c r="H463" i="3"/>
  <c r="D455" i="3"/>
  <c r="H455" i="3"/>
  <c r="D447" i="3"/>
  <c r="G447" i="3" s="1"/>
  <c r="H447" i="3"/>
  <c r="D439" i="3"/>
  <c r="H439" i="3"/>
  <c r="D431" i="3"/>
  <c r="H431" i="3"/>
  <c r="D423" i="3"/>
  <c r="H423" i="3"/>
  <c r="D415" i="3"/>
  <c r="G415" i="3" s="1"/>
  <c r="H415" i="3"/>
  <c r="D407" i="3"/>
  <c r="H407" i="3"/>
  <c r="D399" i="3"/>
  <c r="H399" i="3"/>
  <c r="D391" i="3"/>
  <c r="G391" i="3" s="1"/>
  <c r="H391" i="3"/>
  <c r="D383" i="3"/>
  <c r="G383" i="3" s="1"/>
  <c r="H383" i="3"/>
  <c r="D375" i="3"/>
  <c r="H375" i="3"/>
  <c r="D367" i="3"/>
  <c r="H367" i="3"/>
  <c r="D359" i="3"/>
  <c r="G359" i="3" s="1"/>
  <c r="H359" i="3"/>
  <c r="D351" i="3"/>
  <c r="G351" i="3" s="1"/>
  <c r="H351" i="3"/>
  <c r="D343" i="3"/>
  <c r="H343" i="3"/>
  <c r="D335" i="3"/>
  <c r="H335" i="3"/>
  <c r="D327" i="3"/>
  <c r="H327" i="3"/>
  <c r="D319" i="3"/>
  <c r="G319" i="3" s="1"/>
  <c r="H319" i="3"/>
  <c r="D311" i="3"/>
  <c r="H311" i="3"/>
  <c r="D303" i="3"/>
  <c r="H303" i="3"/>
  <c r="D295" i="3"/>
  <c r="H295" i="3"/>
  <c r="D287" i="3"/>
  <c r="G287" i="3" s="1"/>
  <c r="H287" i="3"/>
  <c r="D279" i="3"/>
  <c r="H279" i="3"/>
  <c r="D271" i="3"/>
  <c r="G271" i="3" s="1"/>
  <c r="H271" i="3"/>
  <c r="D263" i="3"/>
  <c r="G263" i="3" s="1"/>
  <c r="H263" i="3"/>
  <c r="D255" i="3"/>
  <c r="G255" i="3" s="1"/>
  <c r="H255" i="3"/>
  <c r="D247" i="3"/>
  <c r="H247" i="3"/>
  <c r="D239" i="3"/>
  <c r="H239" i="3"/>
  <c r="D231" i="3"/>
  <c r="H231" i="3"/>
  <c r="D223" i="3"/>
  <c r="H223" i="3"/>
  <c r="D215" i="3"/>
  <c r="H215" i="3"/>
  <c r="D207" i="3"/>
  <c r="H207" i="3"/>
  <c r="D199" i="3"/>
  <c r="H199" i="3"/>
  <c r="D191" i="3"/>
  <c r="H191" i="3"/>
  <c r="D183" i="3"/>
  <c r="H183" i="3"/>
  <c r="D175" i="3"/>
  <c r="H175" i="3"/>
  <c r="D167" i="3"/>
  <c r="G167" i="3" s="1"/>
  <c r="H167" i="3"/>
  <c r="D159" i="3"/>
  <c r="H159" i="3"/>
  <c r="D151" i="3"/>
  <c r="H151" i="3"/>
  <c r="D143" i="3"/>
  <c r="H143" i="3"/>
  <c r="D135" i="3"/>
  <c r="G135" i="3" s="1"/>
  <c r="H135" i="3"/>
  <c r="D127" i="3"/>
  <c r="G127" i="3" s="1"/>
  <c r="H127" i="3"/>
  <c r="D119" i="3"/>
  <c r="H119" i="3"/>
  <c r="D111" i="3"/>
  <c r="H111" i="3"/>
  <c r="D103" i="3"/>
  <c r="G103" i="3" s="1"/>
  <c r="H103" i="3"/>
  <c r="D95" i="3"/>
  <c r="G95" i="3" s="1"/>
  <c r="H95" i="3"/>
  <c r="D87" i="3"/>
  <c r="H87" i="3"/>
  <c r="D79" i="3"/>
  <c r="H79" i="3"/>
  <c r="D71" i="3"/>
  <c r="H71" i="3"/>
  <c r="D63" i="3"/>
  <c r="H63" i="3"/>
  <c r="D55" i="3"/>
  <c r="H55" i="3"/>
  <c r="D47" i="3"/>
  <c r="H47" i="3"/>
  <c r="D39" i="3"/>
  <c r="G39" i="3" s="1"/>
  <c r="H39" i="3"/>
  <c r="D31" i="3"/>
  <c r="G31" i="3" s="1"/>
  <c r="H31" i="3"/>
  <c r="D16" i="3"/>
  <c r="H16" i="3"/>
  <c r="D763" i="3"/>
  <c r="H763" i="3"/>
  <c r="D107" i="3"/>
  <c r="G107" i="3" s="1"/>
  <c r="H107" i="3"/>
  <c r="D998" i="3"/>
  <c r="G998" i="3" s="1"/>
  <c r="H998" i="3"/>
  <c r="D966" i="3"/>
  <c r="H966" i="3"/>
  <c r="D934" i="3"/>
  <c r="H934" i="3"/>
  <c r="D886" i="3"/>
  <c r="H886" i="3"/>
  <c r="D854" i="3"/>
  <c r="G854" i="3" s="1"/>
  <c r="H854" i="3"/>
  <c r="D822" i="3"/>
  <c r="H822" i="3"/>
  <c r="D798" i="3"/>
  <c r="H798" i="3"/>
  <c r="D790" i="3"/>
  <c r="G790" i="3" s="1"/>
  <c r="H790" i="3"/>
  <c r="D782" i="3"/>
  <c r="G782" i="3" s="1"/>
  <c r="H782" i="3"/>
  <c r="D774" i="3"/>
  <c r="H774" i="3"/>
  <c r="D766" i="3"/>
  <c r="H766" i="3"/>
  <c r="D758" i="3"/>
  <c r="G758" i="3" s="1"/>
  <c r="H758" i="3"/>
  <c r="D750" i="3"/>
  <c r="G750" i="3" s="1"/>
  <c r="H750" i="3"/>
  <c r="D742" i="3"/>
  <c r="H742" i="3"/>
  <c r="D734" i="3"/>
  <c r="H734" i="3"/>
  <c r="D710" i="3"/>
  <c r="G710" i="3" s="1"/>
  <c r="H710" i="3"/>
  <c r="D702" i="3"/>
  <c r="G702" i="3" s="1"/>
  <c r="H702" i="3"/>
  <c r="D694" i="3"/>
  <c r="H694" i="3"/>
  <c r="D686" i="3"/>
  <c r="H686" i="3"/>
  <c r="D678" i="3"/>
  <c r="H678" i="3"/>
  <c r="D670" i="3"/>
  <c r="G670" i="3" s="1"/>
  <c r="H670" i="3"/>
  <c r="D662" i="3"/>
  <c r="H662" i="3"/>
  <c r="D654" i="3"/>
  <c r="H654" i="3"/>
  <c r="D646" i="3"/>
  <c r="H646" i="3"/>
  <c r="D638" i="3"/>
  <c r="G638" i="3" s="1"/>
  <c r="H638" i="3"/>
  <c r="D630" i="3"/>
  <c r="H630" i="3"/>
  <c r="D622" i="3"/>
  <c r="H622" i="3"/>
  <c r="D614" i="3"/>
  <c r="G614" i="3" s="1"/>
  <c r="H614" i="3"/>
  <c r="D606" i="3"/>
  <c r="G606" i="3" s="1"/>
  <c r="H606" i="3"/>
  <c r="D598" i="3"/>
  <c r="H598" i="3"/>
  <c r="D590" i="3"/>
  <c r="H590" i="3"/>
  <c r="D582" i="3"/>
  <c r="H582" i="3"/>
  <c r="D574" i="3"/>
  <c r="G574" i="3" s="1"/>
  <c r="H574" i="3"/>
  <c r="D566" i="3"/>
  <c r="H566" i="3"/>
  <c r="D558" i="3"/>
  <c r="H558" i="3"/>
  <c r="D550" i="3"/>
  <c r="G550" i="3" s="1"/>
  <c r="H550" i="3"/>
  <c r="D542" i="3"/>
  <c r="H542" i="3"/>
  <c r="D534" i="3"/>
  <c r="H534" i="3"/>
  <c r="D526" i="3"/>
  <c r="H526" i="3"/>
  <c r="D518" i="3"/>
  <c r="H518" i="3"/>
  <c r="D510" i="3"/>
  <c r="G510" i="3" s="1"/>
  <c r="H510" i="3"/>
  <c r="D502" i="3"/>
  <c r="H502" i="3"/>
  <c r="D494" i="3"/>
  <c r="H494" i="3"/>
  <c r="D486" i="3"/>
  <c r="G486" i="3" s="1"/>
  <c r="H486" i="3"/>
  <c r="D478" i="3"/>
  <c r="G478" i="3" s="1"/>
  <c r="H478" i="3"/>
  <c r="D470" i="3"/>
  <c r="H470" i="3"/>
  <c r="D462" i="3"/>
  <c r="G462" i="3" s="1"/>
  <c r="H462" i="3"/>
  <c r="D454" i="3"/>
  <c r="G454" i="3" s="1"/>
  <c r="H454" i="3"/>
  <c r="D446" i="3"/>
  <c r="G446" i="3" s="1"/>
  <c r="H446" i="3"/>
  <c r="D438" i="3"/>
  <c r="H438" i="3"/>
  <c r="D430" i="3"/>
  <c r="H430" i="3"/>
  <c r="D422" i="3"/>
  <c r="G422" i="3" s="1"/>
  <c r="H422" i="3"/>
  <c r="D414" i="3"/>
  <c r="G414" i="3" s="1"/>
  <c r="H414" i="3"/>
  <c r="D406" i="3"/>
  <c r="H406" i="3"/>
  <c r="D398" i="3"/>
  <c r="H398" i="3"/>
  <c r="D390" i="3"/>
  <c r="H390" i="3"/>
  <c r="D382" i="3"/>
  <c r="H382" i="3"/>
  <c r="D374" i="3"/>
  <c r="H374" i="3"/>
  <c r="D366" i="3"/>
  <c r="H366" i="3"/>
  <c r="D358" i="3"/>
  <c r="H358" i="3"/>
  <c r="D350" i="3"/>
  <c r="G350" i="3" s="1"/>
  <c r="H350" i="3"/>
  <c r="D342" i="3"/>
  <c r="H342" i="3"/>
  <c r="D334" i="3"/>
  <c r="H334" i="3"/>
  <c r="D326" i="3"/>
  <c r="H326" i="3"/>
  <c r="D318" i="3"/>
  <c r="G318" i="3" s="1"/>
  <c r="H318" i="3"/>
  <c r="D310" i="3"/>
  <c r="H310" i="3"/>
  <c r="D302" i="3"/>
  <c r="H302" i="3"/>
  <c r="D294" i="3"/>
  <c r="H294" i="3"/>
  <c r="D286" i="3"/>
  <c r="G286" i="3" s="1"/>
  <c r="H286" i="3"/>
  <c r="D278" i="3"/>
  <c r="H278" i="3"/>
  <c r="D270" i="3"/>
  <c r="H270" i="3"/>
  <c r="D262" i="3"/>
  <c r="H262" i="3"/>
  <c r="D254" i="3"/>
  <c r="G254" i="3" s="1"/>
  <c r="H254" i="3"/>
  <c r="D246" i="3"/>
  <c r="H246" i="3"/>
  <c r="D238" i="3"/>
  <c r="G238" i="3" s="1"/>
  <c r="H238" i="3"/>
  <c r="D230" i="3"/>
  <c r="G230" i="3" s="1"/>
  <c r="H230" i="3"/>
  <c r="D222" i="3"/>
  <c r="G222" i="3" s="1"/>
  <c r="H222" i="3"/>
  <c r="D214" i="3"/>
  <c r="H214" i="3"/>
  <c r="D206" i="3"/>
  <c r="G206" i="3" s="1"/>
  <c r="H206" i="3"/>
  <c r="D198" i="3"/>
  <c r="G198" i="3" s="1"/>
  <c r="H198" i="3"/>
  <c r="D190" i="3"/>
  <c r="G190" i="3" s="1"/>
  <c r="H190" i="3"/>
  <c r="D182" i="3"/>
  <c r="H182" i="3"/>
  <c r="D174" i="3"/>
  <c r="H174" i="3"/>
  <c r="D166" i="3"/>
  <c r="H166" i="3"/>
  <c r="D158" i="3"/>
  <c r="G158" i="3" s="1"/>
  <c r="H158" i="3"/>
  <c r="D150" i="3"/>
  <c r="H150" i="3"/>
  <c r="D142" i="3"/>
  <c r="G142" i="3" s="1"/>
  <c r="H142" i="3"/>
  <c r="D134" i="3"/>
  <c r="G134" i="3" s="1"/>
  <c r="H134" i="3"/>
  <c r="D126" i="3"/>
  <c r="G126" i="3" s="1"/>
  <c r="H126" i="3"/>
  <c r="D118" i="3"/>
  <c r="H118" i="3"/>
  <c r="D110" i="3"/>
  <c r="H110" i="3"/>
  <c r="D102" i="3"/>
  <c r="G102" i="3" s="1"/>
  <c r="H102" i="3"/>
  <c r="D94" i="3"/>
  <c r="G94" i="3" s="1"/>
  <c r="H94" i="3"/>
  <c r="D86" i="3"/>
  <c r="H86" i="3"/>
  <c r="D78" i="3"/>
  <c r="H78" i="3"/>
  <c r="D70" i="3"/>
  <c r="H70" i="3"/>
  <c r="D62" i="3"/>
  <c r="G62" i="3" s="1"/>
  <c r="H62" i="3"/>
  <c r="D54" i="3"/>
  <c r="H54" i="3"/>
  <c r="D46" i="3"/>
  <c r="H46" i="3"/>
  <c r="D38" i="3"/>
  <c r="H38" i="3"/>
  <c r="D30" i="3"/>
  <c r="G30" i="3" s="1"/>
  <c r="H30" i="3"/>
  <c r="D987" i="3"/>
  <c r="H987" i="3"/>
  <c r="D931" i="3"/>
  <c r="H931" i="3"/>
  <c r="D883" i="3"/>
  <c r="H883" i="3"/>
  <c r="D835" i="3"/>
  <c r="G835" i="3" s="1"/>
  <c r="H835" i="3"/>
  <c r="D779" i="3"/>
  <c r="H779" i="3"/>
  <c r="D715" i="3"/>
  <c r="H715" i="3"/>
  <c r="D675" i="3"/>
  <c r="G675" i="3" s="1"/>
  <c r="H675" i="3"/>
  <c r="D627" i="3"/>
  <c r="G627" i="3" s="1"/>
  <c r="H627" i="3"/>
  <c r="D563" i="3"/>
  <c r="H563" i="3"/>
  <c r="D507" i="3"/>
  <c r="H507" i="3"/>
  <c r="D459" i="3"/>
  <c r="H459" i="3"/>
  <c r="D411" i="3"/>
  <c r="G411" i="3" s="1"/>
  <c r="H411" i="3"/>
  <c r="D371" i="3"/>
  <c r="H371" i="3"/>
  <c r="D323" i="3"/>
  <c r="H323" i="3"/>
  <c r="D283" i="3"/>
  <c r="G283" i="3" s="1"/>
  <c r="H283" i="3"/>
  <c r="D243" i="3"/>
  <c r="H243" i="3"/>
  <c r="D203" i="3"/>
  <c r="H203" i="3"/>
  <c r="D163" i="3"/>
  <c r="G163" i="3" s="1"/>
  <c r="H163" i="3"/>
  <c r="D131" i="3"/>
  <c r="H131" i="3"/>
  <c r="D75" i="3"/>
  <c r="G75" i="3" s="1"/>
  <c r="H75" i="3"/>
  <c r="D43" i="3"/>
  <c r="H43" i="3"/>
  <c r="D11" i="3"/>
  <c r="H11" i="3"/>
  <c r="D982" i="3"/>
  <c r="G982" i="3" s="1"/>
  <c r="H982" i="3"/>
  <c r="D950" i="3"/>
  <c r="G950" i="3" s="1"/>
  <c r="H950" i="3"/>
  <c r="D926" i="3"/>
  <c r="H926" i="3"/>
  <c r="D910" i="3"/>
  <c r="H910" i="3"/>
  <c r="D894" i="3"/>
  <c r="G894" i="3" s="1"/>
  <c r="H894" i="3"/>
  <c r="D870" i="3"/>
  <c r="G870" i="3" s="1"/>
  <c r="H870" i="3"/>
  <c r="D862" i="3"/>
  <c r="H862" i="3"/>
  <c r="D838" i="3"/>
  <c r="H838" i="3"/>
  <c r="D814" i="3"/>
  <c r="G814" i="3" s="1"/>
  <c r="H814" i="3"/>
  <c r="D726" i="3"/>
  <c r="G726" i="3" s="1"/>
  <c r="H726" i="3"/>
  <c r="D18" i="3"/>
  <c r="H18" i="3"/>
  <c r="D1006" i="3"/>
  <c r="D997" i="3"/>
  <c r="H997" i="3"/>
  <c r="D989" i="3"/>
  <c r="H989" i="3"/>
  <c r="D981" i="3"/>
  <c r="G981" i="3" s="1"/>
  <c r="H981" i="3"/>
  <c r="D973" i="3"/>
  <c r="H973" i="3"/>
  <c r="D965" i="3"/>
  <c r="G965" i="3" s="1"/>
  <c r="H965" i="3"/>
  <c r="D957" i="3"/>
  <c r="H957" i="3"/>
  <c r="D949" i="3"/>
  <c r="G949" i="3" s="1"/>
  <c r="H949" i="3"/>
  <c r="D941" i="3"/>
  <c r="H941" i="3"/>
  <c r="D933" i="3"/>
  <c r="G933" i="3" s="1"/>
  <c r="H933" i="3"/>
  <c r="D925" i="3"/>
  <c r="H925" i="3"/>
  <c r="D917" i="3"/>
  <c r="G917" i="3" s="1"/>
  <c r="H917" i="3"/>
  <c r="D909" i="3"/>
  <c r="H909" i="3"/>
  <c r="D901" i="3"/>
  <c r="G901" i="3" s="1"/>
  <c r="H901" i="3"/>
  <c r="D893" i="3"/>
  <c r="H893" i="3"/>
  <c r="D885" i="3"/>
  <c r="G885" i="3" s="1"/>
  <c r="H885" i="3"/>
  <c r="D877" i="3"/>
  <c r="H877" i="3"/>
  <c r="D869" i="3"/>
  <c r="G869" i="3" s="1"/>
  <c r="H869" i="3"/>
  <c r="D861" i="3"/>
  <c r="H861" i="3"/>
  <c r="D853" i="3"/>
  <c r="G853" i="3" s="1"/>
  <c r="H853" i="3"/>
  <c r="D845" i="3"/>
  <c r="G845" i="3" s="1"/>
  <c r="H845" i="3"/>
  <c r="D837" i="3"/>
  <c r="G837" i="3" s="1"/>
  <c r="H837" i="3"/>
  <c r="D829" i="3"/>
  <c r="H829" i="3"/>
  <c r="D821" i="3"/>
  <c r="G821" i="3" s="1"/>
  <c r="H821" i="3"/>
  <c r="D813" i="3"/>
  <c r="G813" i="3" s="1"/>
  <c r="H813" i="3"/>
  <c r="D805" i="3"/>
  <c r="H805" i="3"/>
  <c r="D797" i="3"/>
  <c r="H797" i="3"/>
  <c r="D789" i="3"/>
  <c r="G789" i="3" s="1"/>
  <c r="H789" i="3"/>
  <c r="D781" i="3"/>
  <c r="H781" i="3"/>
  <c r="D773" i="3"/>
  <c r="H773" i="3"/>
  <c r="D765" i="3"/>
  <c r="G765" i="3" s="1"/>
  <c r="H765" i="3"/>
  <c r="D757" i="3"/>
  <c r="G757" i="3" s="1"/>
  <c r="H757" i="3"/>
  <c r="D749" i="3"/>
  <c r="H749" i="3"/>
  <c r="D741" i="3"/>
  <c r="G741" i="3" s="1"/>
  <c r="H741" i="3"/>
  <c r="D733" i="3"/>
  <c r="G733" i="3" s="1"/>
  <c r="H733" i="3"/>
  <c r="D725" i="3"/>
  <c r="G725" i="3" s="1"/>
  <c r="H725" i="3"/>
  <c r="D717" i="3"/>
  <c r="H717" i="3"/>
  <c r="D709" i="3"/>
  <c r="G709" i="3" s="1"/>
  <c r="H709" i="3"/>
  <c r="D701" i="3"/>
  <c r="G701" i="3" s="1"/>
  <c r="H701" i="3"/>
  <c r="D693" i="3"/>
  <c r="G693" i="3" s="1"/>
  <c r="H693" i="3"/>
  <c r="D685" i="3"/>
  <c r="H685" i="3"/>
  <c r="D677" i="3"/>
  <c r="G677" i="3" s="1"/>
  <c r="H677" i="3"/>
  <c r="D669" i="3"/>
  <c r="G669" i="3" s="1"/>
  <c r="H669" i="3"/>
  <c r="D661" i="3"/>
  <c r="G661" i="3" s="1"/>
  <c r="H661" i="3"/>
  <c r="D653" i="3"/>
  <c r="H653" i="3"/>
  <c r="D645" i="3"/>
  <c r="G645" i="3" s="1"/>
  <c r="H645" i="3"/>
  <c r="D637" i="3"/>
  <c r="H637" i="3"/>
  <c r="D629" i="3"/>
  <c r="G629" i="3" s="1"/>
  <c r="H629" i="3"/>
  <c r="D621" i="3"/>
  <c r="H621" i="3"/>
  <c r="D613" i="3"/>
  <c r="G613" i="3" s="1"/>
  <c r="H613" i="3"/>
  <c r="D605" i="3"/>
  <c r="H605" i="3"/>
  <c r="D597" i="3"/>
  <c r="G597" i="3" s="1"/>
  <c r="H597" i="3"/>
  <c r="D589" i="3"/>
  <c r="H589" i="3"/>
  <c r="D581" i="3"/>
  <c r="G581" i="3" s="1"/>
  <c r="H581" i="3"/>
  <c r="D573" i="3"/>
  <c r="H573" i="3"/>
  <c r="D565" i="3"/>
  <c r="H565" i="3"/>
  <c r="D557" i="3"/>
  <c r="G557" i="3" s="1"/>
  <c r="H557" i="3"/>
  <c r="D549" i="3"/>
  <c r="G549" i="3" s="1"/>
  <c r="H549" i="3"/>
  <c r="D541" i="3"/>
  <c r="G541" i="3" s="1"/>
  <c r="H541" i="3"/>
  <c r="D533" i="3"/>
  <c r="G533" i="3" s="1"/>
  <c r="H533" i="3"/>
  <c r="D525" i="3"/>
  <c r="H525" i="3"/>
  <c r="D517" i="3"/>
  <c r="G517" i="3" s="1"/>
  <c r="H517" i="3"/>
  <c r="D509" i="3"/>
  <c r="H509" i="3"/>
  <c r="D501" i="3"/>
  <c r="G501" i="3" s="1"/>
  <c r="H501" i="3"/>
  <c r="D493" i="3"/>
  <c r="G493" i="3" s="1"/>
  <c r="H493" i="3"/>
  <c r="D485" i="3"/>
  <c r="G485" i="3" s="1"/>
  <c r="H485" i="3"/>
  <c r="D477" i="3"/>
  <c r="H477" i="3"/>
  <c r="D469" i="3"/>
  <c r="G469" i="3" s="1"/>
  <c r="H469" i="3"/>
  <c r="D461" i="3"/>
  <c r="H461" i="3"/>
  <c r="D453" i="3"/>
  <c r="G453" i="3" s="1"/>
  <c r="H453" i="3"/>
  <c r="D445" i="3"/>
  <c r="H445" i="3"/>
  <c r="D437" i="3"/>
  <c r="G437" i="3" s="1"/>
  <c r="H437" i="3"/>
  <c r="D429" i="3"/>
  <c r="H429" i="3"/>
  <c r="D421" i="3"/>
  <c r="G421" i="3" s="1"/>
  <c r="H421" i="3"/>
  <c r="D413" i="3"/>
  <c r="H413" i="3"/>
  <c r="D405" i="3"/>
  <c r="G405" i="3" s="1"/>
  <c r="H405" i="3"/>
  <c r="D397" i="3"/>
  <c r="H397" i="3"/>
  <c r="D389" i="3"/>
  <c r="H389" i="3"/>
  <c r="D381" i="3"/>
  <c r="G381" i="3" s="1"/>
  <c r="H381" i="3"/>
  <c r="D373" i="3"/>
  <c r="G373" i="3" s="1"/>
  <c r="H373" i="3"/>
  <c r="D365" i="3"/>
  <c r="G365" i="3" s="1"/>
  <c r="H365" i="3"/>
  <c r="D357" i="3"/>
  <c r="G357" i="3" s="1"/>
  <c r="H357" i="3"/>
  <c r="D349" i="3"/>
  <c r="H349" i="3"/>
  <c r="D341" i="3"/>
  <c r="G341" i="3" s="1"/>
  <c r="H341" i="3"/>
  <c r="D333" i="3"/>
  <c r="H333" i="3"/>
  <c r="D325" i="3"/>
  <c r="G325" i="3" s="1"/>
  <c r="H325" i="3"/>
  <c r="D317" i="3"/>
  <c r="H317" i="3"/>
  <c r="D309" i="3"/>
  <c r="G309" i="3" s="1"/>
  <c r="H309" i="3"/>
  <c r="D301" i="3"/>
  <c r="G301" i="3" s="1"/>
  <c r="H301" i="3"/>
  <c r="D293" i="3"/>
  <c r="G293" i="3" s="1"/>
  <c r="H293" i="3"/>
  <c r="D285" i="3"/>
  <c r="G285" i="3" s="1"/>
  <c r="H285" i="3"/>
  <c r="D277" i="3"/>
  <c r="G277" i="3" s="1"/>
  <c r="H277" i="3"/>
  <c r="D269" i="3"/>
  <c r="H269" i="3"/>
  <c r="D261" i="3"/>
  <c r="G261" i="3" s="1"/>
  <c r="H261" i="3"/>
  <c r="D253" i="3"/>
  <c r="H253" i="3"/>
  <c r="D245" i="3"/>
  <c r="G245" i="3" s="1"/>
  <c r="H245" i="3"/>
  <c r="D237" i="3"/>
  <c r="G237" i="3" s="1"/>
  <c r="H237" i="3"/>
  <c r="D229" i="3"/>
  <c r="G229" i="3" s="1"/>
  <c r="H229" i="3"/>
  <c r="D221" i="3"/>
  <c r="H221" i="3"/>
  <c r="D213" i="3"/>
  <c r="G213" i="3" s="1"/>
  <c r="H213" i="3"/>
  <c r="D205" i="3"/>
  <c r="H205" i="3"/>
  <c r="D197" i="3"/>
  <c r="H197" i="3"/>
  <c r="D189" i="3"/>
  <c r="H189" i="3"/>
  <c r="D181" i="3"/>
  <c r="G181" i="3" s="1"/>
  <c r="H181" i="3"/>
  <c r="D173" i="3"/>
  <c r="H173" i="3"/>
  <c r="D165" i="3"/>
  <c r="G165" i="3" s="1"/>
  <c r="H165" i="3"/>
  <c r="D157" i="3"/>
  <c r="H157" i="3"/>
  <c r="D149" i="3"/>
  <c r="G149" i="3" s="1"/>
  <c r="H149" i="3"/>
  <c r="D141" i="3"/>
  <c r="H141" i="3"/>
  <c r="D133" i="3"/>
  <c r="G133" i="3" s="1"/>
  <c r="H133" i="3"/>
  <c r="D125" i="3"/>
  <c r="G125" i="3" s="1"/>
  <c r="H125" i="3"/>
  <c r="D117" i="3"/>
  <c r="G117" i="3" s="1"/>
  <c r="H117" i="3"/>
  <c r="D109" i="3"/>
  <c r="H109" i="3"/>
  <c r="D101" i="3"/>
  <c r="G101" i="3" s="1"/>
  <c r="H101" i="3"/>
  <c r="D93" i="3"/>
  <c r="G93" i="3" s="1"/>
  <c r="H93" i="3"/>
  <c r="D85" i="3"/>
  <c r="G85" i="3" s="1"/>
  <c r="H85" i="3"/>
  <c r="D77" i="3"/>
  <c r="G77" i="3" s="1"/>
  <c r="H77" i="3"/>
  <c r="D69" i="3"/>
  <c r="H69" i="3"/>
  <c r="D61" i="3"/>
  <c r="G61" i="3" s="1"/>
  <c r="H61" i="3"/>
  <c r="D53" i="3"/>
  <c r="G53" i="3" s="1"/>
  <c r="H53" i="3"/>
  <c r="D45" i="3"/>
  <c r="H45" i="3"/>
  <c r="D37" i="3"/>
  <c r="G37" i="3" s="1"/>
  <c r="H37" i="3"/>
  <c r="D29" i="3"/>
  <c r="G29" i="3" s="1"/>
  <c r="H29" i="3"/>
  <c r="D995" i="3"/>
  <c r="G995" i="3" s="1"/>
  <c r="H995" i="3"/>
  <c r="D947" i="3"/>
  <c r="H947" i="3"/>
  <c r="D899" i="3"/>
  <c r="G899" i="3" s="1"/>
  <c r="H899" i="3"/>
  <c r="D851" i="3"/>
  <c r="H851" i="3"/>
  <c r="D803" i="3"/>
  <c r="G803" i="3" s="1"/>
  <c r="H803" i="3"/>
  <c r="D755" i="3"/>
  <c r="G755" i="3" s="1"/>
  <c r="H755" i="3"/>
  <c r="D699" i="3"/>
  <c r="G699" i="3" s="1"/>
  <c r="H699" i="3"/>
  <c r="D651" i="3"/>
  <c r="H651" i="3"/>
  <c r="D603" i="3"/>
  <c r="G603" i="3" s="1"/>
  <c r="H603" i="3"/>
  <c r="D555" i="3"/>
  <c r="G555" i="3" s="1"/>
  <c r="H555" i="3"/>
  <c r="D523" i="3"/>
  <c r="G523" i="3" s="1"/>
  <c r="H523" i="3"/>
  <c r="D475" i="3"/>
  <c r="G475" i="3" s="1"/>
  <c r="H475" i="3"/>
  <c r="D427" i="3"/>
  <c r="G427" i="3" s="1"/>
  <c r="H427" i="3"/>
  <c r="D379" i="3"/>
  <c r="H379" i="3"/>
  <c r="D331" i="3"/>
  <c r="G331" i="3" s="1"/>
  <c r="H331" i="3"/>
  <c r="D307" i="3"/>
  <c r="H307" i="3"/>
  <c r="D259" i="3"/>
  <c r="G259" i="3" s="1"/>
  <c r="H259" i="3"/>
  <c r="D211" i="3"/>
  <c r="H211" i="3"/>
  <c r="D171" i="3"/>
  <c r="G171" i="3" s="1"/>
  <c r="H171" i="3"/>
  <c r="D139" i="3"/>
  <c r="G139" i="3" s="1"/>
  <c r="H139" i="3"/>
  <c r="D91" i="3"/>
  <c r="G91" i="3" s="1"/>
  <c r="H91" i="3"/>
  <c r="D59" i="3"/>
  <c r="H59" i="3"/>
  <c r="D27" i="3"/>
  <c r="G27" i="3" s="1"/>
  <c r="H27" i="3"/>
  <c r="D19" i="3"/>
  <c r="G19" i="3" s="1"/>
  <c r="H19" i="3"/>
  <c r="D990" i="3"/>
  <c r="G990" i="3" s="1"/>
  <c r="H990" i="3"/>
  <c r="D974" i="3"/>
  <c r="H974" i="3"/>
  <c r="D958" i="3"/>
  <c r="H958" i="3"/>
  <c r="D942" i="3"/>
  <c r="H942" i="3"/>
  <c r="D918" i="3"/>
  <c r="G918" i="3" s="1"/>
  <c r="H918" i="3"/>
  <c r="D902" i="3"/>
  <c r="G902" i="3" s="1"/>
  <c r="H902" i="3"/>
  <c r="D878" i="3"/>
  <c r="G878" i="3" s="1"/>
  <c r="H878" i="3"/>
  <c r="D846" i="3"/>
  <c r="G846" i="3" s="1"/>
  <c r="H846" i="3"/>
  <c r="D830" i="3"/>
  <c r="G830" i="3" s="1"/>
  <c r="H830" i="3"/>
  <c r="D806" i="3"/>
  <c r="H806" i="3"/>
  <c r="D718" i="3"/>
  <c r="G718" i="3" s="1"/>
  <c r="H718" i="3"/>
  <c r="D17" i="3"/>
  <c r="G17" i="3" s="1"/>
  <c r="H17" i="3"/>
  <c r="D1004" i="3"/>
  <c r="G1004" i="3" s="1"/>
  <c r="H1004" i="3"/>
  <c r="D996" i="3"/>
  <c r="H996" i="3"/>
  <c r="D988" i="3"/>
  <c r="G988" i="3" s="1"/>
  <c r="H988" i="3"/>
  <c r="D980" i="3"/>
  <c r="G980" i="3" s="1"/>
  <c r="H980" i="3"/>
  <c r="D972" i="3"/>
  <c r="G972" i="3" s="1"/>
  <c r="H972" i="3"/>
  <c r="D964" i="3"/>
  <c r="H964" i="3"/>
  <c r="D956" i="3"/>
  <c r="G956" i="3" s="1"/>
  <c r="H956" i="3"/>
  <c r="D948" i="3"/>
  <c r="H948" i="3"/>
  <c r="D940" i="3"/>
  <c r="G940" i="3" s="1"/>
  <c r="H940" i="3"/>
  <c r="D932" i="3"/>
  <c r="G932" i="3" s="1"/>
  <c r="H932" i="3"/>
  <c r="D924" i="3"/>
  <c r="G924" i="3" s="1"/>
  <c r="H924" i="3"/>
  <c r="D916" i="3"/>
  <c r="H916" i="3"/>
  <c r="D908" i="3"/>
  <c r="G908" i="3" s="1"/>
  <c r="H908" i="3"/>
  <c r="D900" i="3"/>
  <c r="G900" i="3" s="1"/>
  <c r="H900" i="3"/>
  <c r="D892" i="3"/>
  <c r="G892" i="3" s="1"/>
  <c r="H892" i="3"/>
  <c r="D884" i="3"/>
  <c r="H884" i="3"/>
  <c r="D876" i="3"/>
  <c r="G876" i="3" s="1"/>
  <c r="H876" i="3"/>
  <c r="D868" i="3"/>
  <c r="H868" i="3"/>
  <c r="D860" i="3"/>
  <c r="G860" i="3" s="1"/>
  <c r="H860" i="3"/>
  <c r="D852" i="3"/>
  <c r="G852" i="3" s="1"/>
  <c r="H852" i="3"/>
  <c r="D844" i="3"/>
  <c r="G844" i="3" s="1"/>
  <c r="H844" i="3"/>
  <c r="D836" i="3"/>
  <c r="H836" i="3"/>
  <c r="D828" i="3"/>
  <c r="G828" i="3" s="1"/>
  <c r="H828" i="3"/>
  <c r="D820" i="3"/>
  <c r="H820" i="3"/>
  <c r="D812" i="3"/>
  <c r="G812" i="3" s="1"/>
  <c r="H812" i="3"/>
  <c r="D804" i="3"/>
  <c r="G804" i="3" s="1"/>
  <c r="H804" i="3"/>
  <c r="D796" i="3"/>
  <c r="G796" i="3" s="1"/>
  <c r="H796" i="3"/>
  <c r="D788" i="3"/>
  <c r="H788" i="3"/>
  <c r="D780" i="3"/>
  <c r="G780" i="3" s="1"/>
  <c r="H780" i="3"/>
  <c r="D772" i="3"/>
  <c r="H772" i="3"/>
  <c r="D764" i="3"/>
  <c r="G764" i="3" s="1"/>
  <c r="H764" i="3"/>
  <c r="D756" i="3"/>
  <c r="H756" i="3"/>
  <c r="D748" i="3"/>
  <c r="G748" i="3" s="1"/>
  <c r="H748" i="3"/>
  <c r="D740" i="3"/>
  <c r="H740" i="3"/>
  <c r="D732" i="3"/>
  <c r="G732" i="3" s="1"/>
  <c r="H732" i="3"/>
  <c r="D724" i="3"/>
  <c r="G724" i="3" s="1"/>
  <c r="H724" i="3"/>
  <c r="D716" i="3"/>
  <c r="G716" i="3" s="1"/>
  <c r="H716" i="3"/>
  <c r="D708" i="3"/>
  <c r="H708" i="3"/>
  <c r="D700" i="3"/>
  <c r="G700" i="3" s="1"/>
  <c r="H700" i="3"/>
  <c r="D692" i="3"/>
  <c r="G692" i="3" s="1"/>
  <c r="H692" i="3"/>
  <c r="D684" i="3"/>
  <c r="G684" i="3" s="1"/>
  <c r="H684" i="3"/>
  <c r="D676" i="3"/>
  <c r="G676" i="3" s="1"/>
  <c r="H676" i="3"/>
  <c r="D668" i="3"/>
  <c r="G668" i="3" s="1"/>
  <c r="H668" i="3"/>
  <c r="D660" i="3"/>
  <c r="G660" i="3" s="1"/>
  <c r="H660" i="3"/>
  <c r="D652" i="3"/>
  <c r="G652" i="3" s="1"/>
  <c r="H652" i="3"/>
  <c r="D644" i="3"/>
  <c r="G644" i="3" s="1"/>
  <c r="H644" i="3"/>
  <c r="D636" i="3"/>
  <c r="G636" i="3" s="1"/>
  <c r="H636" i="3"/>
  <c r="D628" i="3"/>
  <c r="G628" i="3" s="1"/>
  <c r="H628" i="3"/>
  <c r="D620" i="3"/>
  <c r="H620" i="3"/>
  <c r="D612" i="3"/>
  <c r="H612" i="3"/>
  <c r="D604" i="3"/>
  <c r="G604" i="3" s="1"/>
  <c r="H604" i="3"/>
  <c r="D596" i="3"/>
  <c r="G596" i="3" s="1"/>
  <c r="H596" i="3"/>
  <c r="D588" i="3"/>
  <c r="G588" i="3" s="1"/>
  <c r="H588" i="3"/>
  <c r="D580" i="3"/>
  <c r="G580" i="3" s="1"/>
  <c r="H580" i="3"/>
  <c r="D572" i="3"/>
  <c r="G572" i="3" s="1"/>
  <c r="H572" i="3"/>
  <c r="D564" i="3"/>
  <c r="H564" i="3"/>
  <c r="D556" i="3"/>
  <c r="G556" i="3" s="1"/>
  <c r="H556" i="3"/>
  <c r="D548" i="3"/>
  <c r="H548" i="3"/>
  <c r="D540" i="3"/>
  <c r="G540" i="3" s="1"/>
  <c r="H540" i="3"/>
  <c r="D532" i="3"/>
  <c r="H532" i="3"/>
  <c r="D524" i="3"/>
  <c r="G524" i="3" s="1"/>
  <c r="H524" i="3"/>
  <c r="D516" i="3"/>
  <c r="H516" i="3"/>
  <c r="D508" i="3"/>
  <c r="G508" i="3" s="1"/>
  <c r="H508" i="3"/>
  <c r="D500" i="3"/>
  <c r="H500" i="3"/>
  <c r="D492" i="3"/>
  <c r="G492" i="3" s="1"/>
  <c r="H492" i="3"/>
  <c r="D484" i="3"/>
  <c r="H484" i="3"/>
  <c r="D476" i="3"/>
  <c r="G476" i="3" s="1"/>
  <c r="H476" i="3"/>
  <c r="D468" i="3"/>
  <c r="H468" i="3"/>
  <c r="D460" i="3"/>
  <c r="G460" i="3" s="1"/>
  <c r="H460" i="3"/>
  <c r="D452" i="3"/>
  <c r="G452" i="3" s="1"/>
  <c r="H452" i="3"/>
  <c r="D444" i="3"/>
  <c r="G444" i="3" s="1"/>
  <c r="H444" i="3"/>
  <c r="D436" i="3"/>
  <c r="G436" i="3" s="1"/>
  <c r="H436" i="3"/>
  <c r="D428" i="3"/>
  <c r="G428" i="3" s="1"/>
  <c r="H428" i="3"/>
  <c r="D420" i="3"/>
  <c r="G420" i="3" s="1"/>
  <c r="H420" i="3"/>
  <c r="D412" i="3"/>
  <c r="G412" i="3" s="1"/>
  <c r="H412" i="3"/>
  <c r="D404" i="3"/>
  <c r="H404" i="3"/>
  <c r="D396" i="3"/>
  <c r="G396" i="3" s="1"/>
  <c r="H396" i="3"/>
  <c r="D388" i="3"/>
  <c r="H388" i="3"/>
  <c r="D380" i="3"/>
  <c r="G380" i="3" s="1"/>
  <c r="H380" i="3"/>
  <c r="D372" i="3"/>
  <c r="H372" i="3"/>
  <c r="D364" i="3"/>
  <c r="G364" i="3" s="1"/>
  <c r="H364" i="3"/>
  <c r="D356" i="3"/>
  <c r="H356" i="3"/>
  <c r="D348" i="3"/>
  <c r="G348" i="3" s="1"/>
  <c r="H348" i="3"/>
  <c r="D340" i="3"/>
  <c r="G340" i="3" s="1"/>
  <c r="H340" i="3"/>
  <c r="D332" i="3"/>
  <c r="G332" i="3" s="1"/>
  <c r="H332" i="3"/>
  <c r="D324" i="3"/>
  <c r="G324" i="3" s="1"/>
  <c r="H324" i="3"/>
  <c r="D316" i="3"/>
  <c r="G316" i="3" s="1"/>
  <c r="H316" i="3"/>
  <c r="D308" i="3"/>
  <c r="H308" i="3"/>
  <c r="D300" i="3"/>
  <c r="G300" i="3" s="1"/>
  <c r="H300" i="3"/>
  <c r="D292" i="3"/>
  <c r="G292" i="3" s="1"/>
  <c r="H292" i="3"/>
  <c r="D284" i="3"/>
  <c r="G284" i="3" s="1"/>
  <c r="H284" i="3"/>
  <c r="D276" i="3"/>
  <c r="H276" i="3"/>
  <c r="D268" i="3"/>
  <c r="G268" i="3" s="1"/>
  <c r="H268" i="3"/>
  <c r="D260" i="3"/>
  <c r="H260" i="3"/>
  <c r="D252" i="3"/>
  <c r="G252" i="3" s="1"/>
  <c r="H252" i="3"/>
  <c r="D244" i="3"/>
  <c r="H244" i="3"/>
  <c r="D236" i="3"/>
  <c r="G236" i="3" s="1"/>
  <c r="H236" i="3"/>
  <c r="D228" i="3"/>
  <c r="H228" i="3"/>
  <c r="D220" i="3"/>
  <c r="G220" i="3" s="1"/>
  <c r="H220" i="3"/>
  <c r="D212" i="3"/>
  <c r="G212" i="3" s="1"/>
  <c r="H212" i="3"/>
  <c r="D204" i="3"/>
  <c r="G204" i="3" s="1"/>
  <c r="H204" i="3"/>
  <c r="D196" i="3"/>
  <c r="H196" i="3"/>
  <c r="D188" i="3"/>
  <c r="G188" i="3" s="1"/>
  <c r="H188" i="3"/>
  <c r="D180" i="3"/>
  <c r="H180" i="3"/>
  <c r="D172" i="3"/>
  <c r="G172" i="3" s="1"/>
  <c r="H172" i="3"/>
  <c r="D164" i="3"/>
  <c r="G164" i="3" s="1"/>
  <c r="H164" i="3"/>
  <c r="D156" i="3"/>
  <c r="G156" i="3" s="1"/>
  <c r="H156" i="3"/>
  <c r="D148" i="3"/>
  <c r="H148" i="3"/>
  <c r="D140" i="3"/>
  <c r="G140" i="3" s="1"/>
  <c r="H140" i="3"/>
  <c r="D132" i="3"/>
  <c r="G132" i="3" s="1"/>
  <c r="H132" i="3"/>
  <c r="D124" i="3"/>
  <c r="G124" i="3" s="1"/>
  <c r="H124" i="3"/>
  <c r="D116" i="3"/>
  <c r="G116" i="3" s="1"/>
  <c r="H116" i="3"/>
  <c r="D108" i="3"/>
  <c r="G108" i="3" s="1"/>
  <c r="H108" i="3"/>
  <c r="D100" i="3"/>
  <c r="H100" i="3"/>
  <c r="D92" i="3"/>
  <c r="G92" i="3" s="1"/>
  <c r="H92" i="3"/>
  <c r="D84" i="3"/>
  <c r="G84" i="3" s="1"/>
  <c r="H84" i="3"/>
  <c r="D76" i="3"/>
  <c r="G76" i="3" s="1"/>
  <c r="H76" i="3"/>
  <c r="D68" i="3"/>
  <c r="G68" i="3" s="1"/>
  <c r="H68" i="3"/>
  <c r="D60" i="3"/>
  <c r="G60" i="3" s="1"/>
  <c r="H60" i="3"/>
  <c r="D52" i="3"/>
  <c r="G52" i="3" s="1"/>
  <c r="H52" i="3"/>
  <c r="D44" i="3"/>
  <c r="G44" i="3" s="1"/>
  <c r="H44" i="3"/>
  <c r="D36" i="3"/>
  <c r="H36" i="3"/>
  <c r="D28" i="3"/>
  <c r="G28" i="3" s="1"/>
  <c r="H28" i="3"/>
  <c r="D10" i="3"/>
  <c r="G10" i="3" s="1"/>
  <c r="H971" i="3"/>
  <c r="G499" i="3"/>
  <c r="G299" i="3"/>
  <c r="H978" i="3"/>
  <c r="H946" i="3"/>
  <c r="H914" i="3"/>
  <c r="H874" i="3"/>
  <c r="H842" i="3"/>
  <c r="G826" i="3"/>
  <c r="H778" i="3"/>
  <c r="H754" i="3"/>
  <c r="H722" i="3"/>
  <c r="H658" i="3"/>
  <c r="H650" i="3"/>
  <c r="H626" i="3"/>
  <c r="H594" i="3"/>
  <c r="H586" i="3"/>
  <c r="H562" i="3"/>
  <c r="H554" i="3"/>
  <c r="H530" i="3"/>
  <c r="H522" i="3"/>
  <c r="H498" i="3"/>
  <c r="G498" i="3"/>
  <c r="H490" i="3"/>
  <c r="H466" i="3"/>
  <c r="H458" i="3"/>
  <c r="H434" i="3"/>
  <c r="H426" i="3"/>
  <c r="H402" i="3"/>
  <c r="H370" i="3"/>
  <c r="H338" i="3"/>
  <c r="G338" i="3"/>
  <c r="H306" i="3"/>
  <c r="H242" i="3"/>
  <c r="G210" i="3"/>
  <c r="G178" i="3"/>
  <c r="H963" i="3"/>
  <c r="H867" i="3"/>
  <c r="H819" i="3"/>
  <c r="H571" i="3"/>
  <c r="G22" i="3"/>
  <c r="H1002" i="3"/>
  <c r="H970" i="3"/>
  <c r="G954" i="3"/>
  <c r="H906" i="3"/>
  <c r="H882" i="3"/>
  <c r="H850" i="3"/>
  <c r="H818" i="3"/>
  <c r="H786" i="3"/>
  <c r="H690" i="3"/>
  <c r="G13" i="3"/>
  <c r="H1001" i="3"/>
  <c r="G977" i="3"/>
  <c r="G945" i="3"/>
  <c r="G913" i="3"/>
  <c r="H897" i="3"/>
  <c r="G881" i="3"/>
  <c r="H873" i="3"/>
  <c r="H817" i="3"/>
  <c r="G689" i="3"/>
  <c r="G657" i="3"/>
  <c r="G561" i="3"/>
  <c r="G497" i="3"/>
  <c r="G465" i="3"/>
  <c r="G369" i="3"/>
  <c r="G337" i="3"/>
  <c r="G305" i="3"/>
  <c r="G209" i="3"/>
  <c r="G883" i="3"/>
  <c r="G707" i="3"/>
  <c r="H419" i="3"/>
  <c r="G419" i="3"/>
  <c r="G235" i="3"/>
  <c r="G840" i="3"/>
  <c r="G744" i="3"/>
  <c r="G712" i="3"/>
  <c r="G584" i="3"/>
  <c r="G488" i="3"/>
  <c r="G456" i="3"/>
  <c r="G328" i="3"/>
  <c r="G232" i="3"/>
  <c r="G200" i="3"/>
  <c r="G24" i="3"/>
  <c r="G763" i="3"/>
  <c r="G531" i="3"/>
  <c r="G339" i="3"/>
  <c r="G879" i="3"/>
  <c r="G679" i="3"/>
  <c r="H787" i="3"/>
  <c r="H739" i="3"/>
  <c r="G403" i="3"/>
  <c r="G211" i="3"/>
  <c r="G975" i="3"/>
  <c r="G951" i="3"/>
  <c r="G871" i="3"/>
  <c r="G791" i="3"/>
  <c r="G743" i="3"/>
  <c r="G687" i="3"/>
  <c r="G663" i="3"/>
  <c r="G583" i="3"/>
  <c r="G535" i="3"/>
  <c r="G455" i="3"/>
  <c r="G367" i="3"/>
  <c r="G295" i="3"/>
  <c r="G223" i="3"/>
  <c r="G199" i="3"/>
  <c r="G183" i="3"/>
  <c r="G934" i="3"/>
  <c r="G774" i="3"/>
  <c r="G734" i="3"/>
  <c r="G694" i="3"/>
  <c r="G398" i="3"/>
  <c r="G358" i="3"/>
  <c r="G278" i="3"/>
  <c r="G843" i="3"/>
  <c r="H691" i="3"/>
  <c r="G691" i="3"/>
  <c r="H659" i="3"/>
  <c r="H619" i="3"/>
  <c r="G619" i="3"/>
  <c r="H363" i="3"/>
  <c r="G363" i="3"/>
  <c r="H219" i="3"/>
  <c r="G967" i="3"/>
  <c r="G847" i="3"/>
  <c r="G751" i="3"/>
  <c r="G623" i="3"/>
  <c r="G591" i="3"/>
  <c r="G303" i="3"/>
  <c r="G215" i="3"/>
  <c r="G926" i="3"/>
  <c r="G822" i="3"/>
  <c r="G798" i="3"/>
  <c r="G766" i="3"/>
  <c r="G742" i="3"/>
  <c r="G686" i="3"/>
  <c r="G662" i="3"/>
  <c r="G582" i="3"/>
  <c r="G558" i="3"/>
  <c r="G502" i="3"/>
  <c r="G430" i="3"/>
  <c r="G406" i="3"/>
  <c r="G302" i="3"/>
  <c r="G270" i="3"/>
  <c r="G246" i="3"/>
  <c r="G214" i="3"/>
  <c r="G829" i="3"/>
  <c r="G773" i="3"/>
  <c r="G565" i="3"/>
  <c r="G996" i="3"/>
  <c r="G964" i="3"/>
  <c r="G868" i="3"/>
  <c r="G836" i="3"/>
  <c r="G772" i="3"/>
  <c r="G740" i="3"/>
  <c r="G708" i="3"/>
  <c r="G620" i="3"/>
  <c r="G612" i="3"/>
  <c r="G548" i="3"/>
  <c r="G516" i="3"/>
  <c r="G484" i="3"/>
  <c r="G388" i="3"/>
  <c r="G356" i="3"/>
  <c r="G260" i="3"/>
  <c r="G228" i="3"/>
  <c r="G196" i="3"/>
  <c r="G131" i="3"/>
  <c r="H155" i="3"/>
  <c r="G155" i="3"/>
  <c r="G147" i="3"/>
  <c r="G170" i="3"/>
  <c r="H146" i="3"/>
  <c r="G138" i="3"/>
  <c r="G130" i="3"/>
  <c r="H121" i="3"/>
  <c r="G121" i="3"/>
  <c r="H168" i="3"/>
  <c r="G168" i="3"/>
  <c r="H128" i="3"/>
  <c r="G145" i="3"/>
  <c r="G159" i="3"/>
  <c r="G151" i="3"/>
  <c r="G166" i="3"/>
  <c r="G143" i="3"/>
  <c r="G141" i="3"/>
  <c r="G144" i="3"/>
  <c r="G148" i="3"/>
  <c r="H114" i="3"/>
  <c r="G106" i="3"/>
  <c r="G98" i="3"/>
  <c r="H82" i="3"/>
  <c r="G82" i="3"/>
  <c r="G74" i="3"/>
  <c r="G66" i="3"/>
  <c r="H42" i="3"/>
  <c r="G42" i="3"/>
  <c r="H50" i="3"/>
  <c r="G59" i="3"/>
  <c r="G72" i="3"/>
  <c r="G64" i="3"/>
  <c r="G56" i="3"/>
  <c r="G51" i="3"/>
  <c r="G96" i="3"/>
  <c r="G87" i="3"/>
  <c r="G71" i="3"/>
  <c r="G63" i="3"/>
  <c r="G55" i="3"/>
  <c r="H104" i="3"/>
  <c r="G104" i="3"/>
  <c r="G110" i="3"/>
  <c r="G86" i="3"/>
  <c r="G78" i="3"/>
  <c r="G54" i="3"/>
  <c r="G46" i="3"/>
  <c r="G109" i="3"/>
  <c r="G69" i="3"/>
  <c r="G45" i="3"/>
  <c r="G100" i="3"/>
  <c r="G40" i="3"/>
  <c r="G32" i="3"/>
  <c r="G34" i="3"/>
  <c r="G38" i="3"/>
  <c r="G36" i="3"/>
  <c r="G35" i="3"/>
  <c r="G20" i="3"/>
  <c r="G1006" i="3"/>
  <c r="G317" i="3"/>
  <c r="G269" i="3"/>
  <c r="G893" i="3"/>
  <c r="G253" i="3"/>
  <c r="G221" i="3"/>
  <c r="G205" i="3"/>
  <c r="G909" i="3"/>
  <c r="G973" i="3"/>
  <c r="G925" i="3"/>
  <c r="G861" i="3"/>
  <c r="G197" i="3"/>
  <c r="G637" i="3"/>
  <c r="G605" i="3"/>
  <c r="G573" i="3"/>
  <c r="G445" i="3"/>
  <c r="G429" i="3"/>
  <c r="G413" i="3"/>
  <c r="G397" i="3"/>
  <c r="G989" i="3"/>
  <c r="G941" i="3"/>
  <c r="G877" i="3"/>
  <c r="G797" i="3"/>
  <c r="G781" i="3"/>
  <c r="G717" i="3"/>
  <c r="G333" i="3"/>
  <c r="D7" i="3"/>
  <c r="G11" i="3"/>
  <c r="H15" i="3"/>
  <c r="G12" i="3"/>
  <c r="G704" i="3"/>
  <c r="G656" i="3"/>
  <c r="G512" i="3"/>
  <c r="G496" i="3"/>
  <c r="G468" i="3"/>
  <c r="G416" i="3"/>
  <c r="G384" i="3"/>
  <c r="G336" i="3"/>
  <c r="G288" i="3"/>
  <c r="G272" i="3"/>
  <c r="G244" i="3"/>
  <c r="G224" i="3"/>
  <c r="G160" i="3"/>
  <c r="G136" i="3"/>
  <c r="G1000" i="3"/>
  <c r="G404" i="3"/>
  <c r="G400" i="3"/>
  <c r="G948" i="3"/>
  <c r="G672" i="3"/>
  <c r="G624" i="3"/>
  <c r="G544" i="3"/>
  <c r="G528" i="3"/>
  <c r="G480" i="3"/>
  <c r="G448" i="3"/>
  <c r="G352" i="3"/>
  <c r="G916" i="3"/>
  <c r="G884" i="3"/>
  <c r="G820" i="3"/>
  <c r="G608" i="3"/>
  <c r="G560" i="3"/>
  <c r="G532" i="3"/>
  <c r="G500" i="3"/>
  <c r="G432" i="3"/>
  <c r="G240" i="3"/>
  <c r="G176" i="3"/>
  <c r="G992" i="3"/>
  <c r="G976" i="3"/>
  <c r="G960" i="3"/>
  <c r="G276" i="3"/>
  <c r="G681" i="3"/>
  <c r="G537" i="3"/>
  <c r="G507" i="3"/>
  <c r="G505" i="3"/>
  <c r="G494" i="3"/>
  <c r="G491" i="3"/>
  <c r="G489" i="3"/>
  <c r="G473" i="3"/>
  <c r="G459" i="3"/>
  <c r="G457" i="3"/>
  <c r="G439" i="3"/>
  <c r="G431" i="3"/>
  <c r="G423" i="3"/>
  <c r="G407" i="3"/>
  <c r="G399" i="3"/>
  <c r="G395" i="3"/>
  <c r="G387" i="3"/>
  <c r="G379" i="3"/>
  <c r="G375" i="3"/>
  <c r="G355" i="3"/>
  <c r="G347" i="3"/>
  <c r="G343" i="3"/>
  <c r="G335" i="3"/>
  <c r="G327" i="3"/>
  <c r="G323" i="3"/>
  <c r="G315" i="3"/>
  <c r="G311" i="3"/>
  <c r="G291" i="3"/>
  <c r="G279" i="3"/>
  <c r="G247" i="3"/>
  <c r="G239" i="3"/>
  <c r="G231" i="3"/>
  <c r="G219" i="3"/>
  <c r="G207" i="3"/>
  <c r="G203" i="3"/>
  <c r="G195" i="3"/>
  <c r="G191" i="3"/>
  <c r="G175" i="3"/>
  <c r="G123" i="3"/>
  <c r="G119" i="3"/>
  <c r="G111" i="3"/>
  <c r="G79" i="3"/>
  <c r="G47" i="3"/>
  <c r="G43" i="3"/>
  <c r="G1002" i="3"/>
  <c r="G994" i="3"/>
  <c r="G986" i="3"/>
  <c r="G978" i="3"/>
  <c r="G974" i="3"/>
  <c r="G966" i="3"/>
  <c r="G958" i="3"/>
  <c r="G946" i="3"/>
  <c r="G942" i="3"/>
  <c r="G987" i="3"/>
  <c r="G971" i="3"/>
  <c r="G963" i="3"/>
  <c r="G947" i="3"/>
  <c r="G1003" i="3"/>
  <c r="G983" i="3"/>
  <c r="G955" i="3"/>
  <c r="G943" i="3"/>
  <c r="G944" i="3"/>
  <c r="G928" i="3"/>
  <c r="G912" i="3"/>
  <c r="G896" i="3"/>
  <c r="G880" i="3"/>
  <c r="G864" i="3"/>
  <c r="G848" i="3"/>
  <c r="G832" i="3"/>
  <c r="G1005" i="3"/>
  <c r="G1001" i="3"/>
  <c r="G997" i="3"/>
  <c r="G985" i="3"/>
  <c r="G969" i="3"/>
  <c r="G957" i="3"/>
  <c r="G921" i="3"/>
  <c r="G897" i="3"/>
  <c r="G857" i="3"/>
  <c r="G841" i="3"/>
  <c r="G938" i="3"/>
  <c r="G922" i="3"/>
  <c r="G914" i="3"/>
  <c r="G910" i="3"/>
  <c r="G906" i="3"/>
  <c r="G898" i="3"/>
  <c r="G886" i="3"/>
  <c r="G882" i="3"/>
  <c r="G874" i="3"/>
  <c r="G862" i="3"/>
  <c r="G858" i="3"/>
  <c r="G838" i="3"/>
  <c r="G834" i="3"/>
  <c r="G939" i="3"/>
  <c r="G931" i="3"/>
  <c r="G923" i="3"/>
  <c r="G919" i="3"/>
  <c r="G911" i="3"/>
  <c r="G907" i="3"/>
  <c r="G891" i="3"/>
  <c r="G887" i="3"/>
  <c r="G875" i="3"/>
  <c r="G937" i="3"/>
  <c r="G905" i="3"/>
  <c r="G873" i="3"/>
  <c r="G859" i="3"/>
  <c r="G855" i="3"/>
  <c r="G851" i="3"/>
  <c r="G816" i="3"/>
  <c r="G800" i="3"/>
  <c r="G788" i="3"/>
  <c r="G784" i="3"/>
  <c r="G768" i="3"/>
  <c r="G756" i="3"/>
  <c r="G752" i="3"/>
  <c r="G736" i="3"/>
  <c r="G720" i="3"/>
  <c r="G688" i="3"/>
  <c r="G525" i="3"/>
  <c r="G509" i="3"/>
  <c r="G464" i="3"/>
  <c r="G818" i="3"/>
  <c r="G810" i="3"/>
  <c r="G806" i="3"/>
  <c r="G794" i="3"/>
  <c r="G778" i="3"/>
  <c r="G770" i="3"/>
  <c r="G342" i="3"/>
  <c r="G827" i="3"/>
  <c r="G823" i="3"/>
  <c r="G819" i="3"/>
  <c r="G815" i="3"/>
  <c r="G811" i="3"/>
  <c r="G807" i="3"/>
  <c r="G795" i="3"/>
  <c r="G779" i="3"/>
  <c r="G775" i="3"/>
  <c r="G759" i="3"/>
  <c r="G825" i="3"/>
  <c r="G817" i="3"/>
  <c r="G809" i="3"/>
  <c r="G805" i="3"/>
  <c r="G793" i="3"/>
  <c r="G785" i="3"/>
  <c r="G761" i="3"/>
  <c r="G495" i="3"/>
  <c r="G479" i="3"/>
  <c r="G463" i="3"/>
  <c r="G450" i="3"/>
  <c r="G441" i="3"/>
  <c r="G434" i="3"/>
  <c r="G409" i="3"/>
  <c r="G394" i="3"/>
  <c r="G382" i="3"/>
  <c r="G374" i="3"/>
  <c r="G477" i="3"/>
  <c r="G461" i="3"/>
  <c r="G753" i="3"/>
  <c r="G749" i="3"/>
  <c r="G745" i="3"/>
  <c r="G729" i="3"/>
  <c r="G721" i="3"/>
  <c r="G697" i="3"/>
  <c r="G685" i="3"/>
  <c r="G542" i="3"/>
  <c r="G526" i="3"/>
  <c r="G320" i="3"/>
  <c r="G308" i="3"/>
  <c r="G249" i="3"/>
  <c r="G241" i="3"/>
  <c r="G217" i="3"/>
  <c r="G202" i="3"/>
  <c r="G189" i="3"/>
  <c r="G182" i="3"/>
  <c r="G157" i="3"/>
  <c r="G150" i="3"/>
  <c r="G137" i="3"/>
  <c r="G16" i="3"/>
  <c r="G754" i="3"/>
  <c r="G746" i="3"/>
  <c r="G738" i="3"/>
  <c r="G730" i="3"/>
  <c r="G722" i="3"/>
  <c r="G714" i="3"/>
  <c r="G698" i="3"/>
  <c r="G527" i="3"/>
  <c r="G747" i="3"/>
  <c r="G739" i="3"/>
  <c r="G731" i="3"/>
  <c r="G727" i="3"/>
  <c r="G723" i="3"/>
  <c r="G719" i="3"/>
  <c r="G715" i="3"/>
  <c r="G703" i="3"/>
  <c r="G695" i="3"/>
  <c r="G683" i="3"/>
  <c r="G655" i="3"/>
  <c r="G651" i="3"/>
  <c r="G647" i="3"/>
  <c r="G643" i="3"/>
  <c r="G635" i="3"/>
  <c r="G631" i="3"/>
  <c r="G599" i="3"/>
  <c r="G579" i="3"/>
  <c r="G575" i="3"/>
  <c r="G571" i="3"/>
  <c r="G567" i="3"/>
  <c r="G563" i="3"/>
  <c r="G554" i="3"/>
  <c r="G547" i="3"/>
  <c r="G538" i="3"/>
  <c r="G534" i="3"/>
  <c r="G522" i="3"/>
  <c r="G518" i="3"/>
  <c r="G559" i="3"/>
  <c r="G682" i="3"/>
  <c r="G678" i="3"/>
  <c r="G665" i="3"/>
  <c r="G653" i="3"/>
  <c r="G649" i="3"/>
  <c r="G633" i="3"/>
  <c r="G625" i="3"/>
  <c r="G621" i="3"/>
  <c r="G601" i="3"/>
  <c r="G593" i="3"/>
  <c r="G589" i="3"/>
  <c r="G585" i="3"/>
  <c r="G569" i="3"/>
  <c r="G529" i="3"/>
  <c r="G513" i="3"/>
  <c r="G481" i="3"/>
  <c r="G410" i="3"/>
  <c r="G389" i="3"/>
  <c r="G377" i="3"/>
  <c r="G490" i="3"/>
  <c r="G483" i="3"/>
  <c r="G474" i="3"/>
  <c r="G470" i="3"/>
  <c r="G467" i="3"/>
  <c r="G458" i="3"/>
  <c r="G361" i="3"/>
  <c r="G345" i="3"/>
  <c r="G304" i="3"/>
  <c r="G280" i="3"/>
  <c r="G233" i="3"/>
  <c r="G192" i="3"/>
  <c r="G186" i="3"/>
  <c r="G180" i="3"/>
  <c r="G173" i="3"/>
  <c r="G154" i="3"/>
  <c r="G146" i="3"/>
  <c r="G113" i="3"/>
  <c r="G371" i="3"/>
  <c r="G179" i="3"/>
  <c r="G243" i="3"/>
  <c r="G115" i="3"/>
  <c r="G640" i="3"/>
  <c r="G592" i="3"/>
  <c r="G576" i="3"/>
  <c r="G564" i="3"/>
  <c r="G519" i="3"/>
  <c r="G503" i="3"/>
  <c r="G487" i="3"/>
  <c r="G471" i="3"/>
  <c r="G666" i="3"/>
  <c r="G658" i="3"/>
  <c r="G654" i="3"/>
  <c r="G646" i="3"/>
  <c r="G634" i="3"/>
  <c r="G630" i="3"/>
  <c r="G626" i="3"/>
  <c r="G622" i="3"/>
  <c r="G618" i="3"/>
  <c r="G602" i="3"/>
  <c r="G598" i="3"/>
  <c r="G594" i="3"/>
  <c r="G590" i="3"/>
  <c r="G586" i="3"/>
  <c r="G578" i="3"/>
  <c r="G566" i="3"/>
  <c r="G562" i="3"/>
  <c r="G349" i="3"/>
  <c r="G262" i="3"/>
  <c r="G256" i="3"/>
  <c r="G250" i="3"/>
  <c r="G218" i="3"/>
  <c r="G185" i="3"/>
  <c r="G177" i="3"/>
  <c r="G153" i="3"/>
  <c r="G118" i="3"/>
  <c r="G390" i="3"/>
  <c r="G378" i="3"/>
  <c r="G372" i="3"/>
  <c r="G366" i="3"/>
  <c r="G346" i="3"/>
  <c r="G334" i="3"/>
  <c r="G438" i="3"/>
  <c r="G433" i="3"/>
  <c r="G426" i="3"/>
  <c r="G401" i="3"/>
  <c r="G393" i="3"/>
  <c r="G368" i="3"/>
  <c r="G234" i="3"/>
  <c r="G208" i="3"/>
  <c r="G201" i="3"/>
  <c r="G174" i="3"/>
  <c r="G169" i="3"/>
  <c r="G128" i="3"/>
  <c r="G114" i="3"/>
  <c r="G281" i="3"/>
  <c r="G265" i="3"/>
  <c r="G326" i="3"/>
  <c r="G314" i="3"/>
  <c r="G310" i="3"/>
  <c r="G306" i="3"/>
  <c r="G298" i="3"/>
  <c r="G294" i="3"/>
  <c r="G282" i="3"/>
  <c r="G274" i="3"/>
  <c r="G266" i="3"/>
  <c r="G329" i="3"/>
  <c r="G313" i="3"/>
  <c r="G297" i="3"/>
  <c r="G273" i="3"/>
  <c r="G81" i="3"/>
  <c r="G49" i="3"/>
  <c r="G307" i="3"/>
  <c r="G275" i="3"/>
  <c r="G70" i="3"/>
  <c r="G18" i="3"/>
  <c r="H10" i="3"/>
  <c r="H1006" i="3" l="1"/>
  <c r="F7" i="3"/>
  <c r="A13" i="2"/>
  <c r="D13" i="2" s="1"/>
  <c r="G103" i="2" l="1"/>
  <c r="G144" i="2"/>
  <c r="G152" i="2"/>
  <c r="G160" i="2"/>
  <c r="G184" i="2"/>
  <c r="G208" i="2"/>
  <c r="G216" i="2"/>
  <c r="G224" i="2"/>
  <c r="G248" i="2"/>
  <c r="G280" i="2"/>
  <c r="G288" i="2"/>
  <c r="G312" i="2"/>
  <c r="G336" i="2"/>
  <c r="G344" i="2"/>
  <c r="G352" i="2"/>
  <c r="G376" i="2"/>
  <c r="G408" i="2"/>
  <c r="G416" i="2"/>
  <c r="G440" i="2"/>
  <c r="G472" i="2"/>
  <c r="G480" i="2"/>
  <c r="G504" i="2"/>
  <c r="G528" i="2"/>
  <c r="G536" i="2"/>
  <c r="G544" i="2"/>
  <c r="G568" i="2"/>
  <c r="G592" i="2"/>
  <c r="G600" i="2"/>
  <c r="G608" i="2"/>
  <c r="G632" i="2"/>
  <c r="G656" i="2"/>
  <c r="G664" i="2"/>
  <c r="G672" i="2"/>
  <c r="G696" i="2"/>
  <c r="G720" i="2"/>
  <c r="G728" i="2"/>
  <c r="G736" i="2"/>
  <c r="G760" i="2"/>
  <c r="G105" i="2"/>
  <c r="G113" i="2"/>
  <c r="G121" i="2"/>
  <c r="G145" i="2"/>
  <c r="G169" i="2"/>
  <c r="G177" i="2"/>
  <c r="G185" i="2"/>
  <c r="G209" i="2"/>
  <c r="G233" i="2"/>
  <c r="G241" i="2"/>
  <c r="G249" i="2"/>
  <c r="G273" i="2"/>
  <c r="G297" i="2"/>
  <c r="G305" i="2"/>
  <c r="G313" i="2"/>
  <c r="G361" i="2"/>
  <c r="G369" i="2"/>
  <c r="G377" i="2"/>
  <c r="G401" i="2"/>
  <c r="G425" i="2"/>
  <c r="G433" i="2"/>
  <c r="G441" i="2"/>
  <c r="G465" i="2"/>
  <c r="G489" i="2"/>
  <c r="G497" i="2"/>
  <c r="G505" i="2"/>
  <c r="G553" i="2"/>
  <c r="G561" i="2"/>
  <c r="G569" i="2"/>
  <c r="G617" i="2"/>
  <c r="G625" i="2"/>
  <c r="G633" i="2"/>
  <c r="G657" i="2"/>
  <c r="G681" i="2"/>
  <c r="G689" i="2"/>
  <c r="G697" i="2"/>
  <c r="G721" i="2"/>
  <c r="G753" i="2"/>
  <c r="G761" i="2"/>
  <c r="G122" i="2"/>
  <c r="G146" i="2"/>
  <c r="G154" i="2"/>
  <c r="G162" i="2"/>
  <c r="G178" i="2"/>
  <c r="G186" i="2"/>
  <c r="G210" i="2"/>
  <c r="G218" i="2"/>
  <c r="G226" i="2"/>
  <c r="G242" i="2"/>
  <c r="G250" i="2"/>
  <c r="G266" i="2"/>
  <c r="G274" i="2"/>
  <c r="G282" i="2"/>
  <c r="G290" i="2"/>
  <c r="G306" i="2"/>
  <c r="G314" i="2"/>
  <c r="G338" i="2"/>
  <c r="G346" i="2"/>
  <c r="G354" i="2"/>
  <c r="G402" i="2"/>
  <c r="G410" i="2"/>
  <c r="G418" i="2"/>
  <c r="G442" i="2"/>
  <c r="G466" i="2"/>
  <c r="G474" i="2"/>
  <c r="G482" i="2"/>
  <c r="G498" i="2"/>
  <c r="G506" i="2"/>
  <c r="G530" i="2"/>
  <c r="G538" i="2"/>
  <c r="G546" i="2"/>
  <c r="G570" i="2"/>
  <c r="G594" i="2"/>
  <c r="G602" i="2"/>
  <c r="G610" i="2"/>
  <c r="G634" i="2"/>
  <c r="G658" i="2"/>
  <c r="G666" i="2"/>
  <c r="G674" i="2"/>
  <c r="G690" i="2"/>
  <c r="G722" i="2"/>
  <c r="G730" i="2"/>
  <c r="G738" i="2"/>
  <c r="G754" i="2"/>
  <c r="G762" i="2"/>
  <c r="G107" i="2"/>
  <c r="G108" i="2"/>
  <c r="G116" i="2"/>
  <c r="G132" i="2"/>
  <c r="G140" i="2"/>
  <c r="G164" i="2"/>
  <c r="G172" i="2"/>
  <c r="G180" i="2"/>
  <c r="G228" i="2"/>
  <c r="G236" i="2"/>
  <c r="G244" i="2"/>
  <c r="G260" i="2"/>
  <c r="G268" i="2"/>
  <c r="G292" i="2"/>
  <c r="G300" i="2"/>
  <c r="G308" i="2"/>
  <c r="G324" i="2"/>
  <c r="G332" i="2"/>
  <c r="G356" i="2"/>
  <c r="G364" i="2"/>
  <c r="G372" i="2"/>
  <c r="G388" i="2"/>
  <c r="G396" i="2"/>
  <c r="G420" i="2"/>
  <c r="G428" i="2"/>
  <c r="G436" i="2"/>
  <c r="G452" i="2"/>
  <c r="G484" i="2"/>
  <c r="G492" i="2"/>
  <c r="G500" i="2"/>
  <c r="G516" i="2"/>
  <c r="G548" i="2"/>
  <c r="G556" i="2"/>
  <c r="G564" i="2"/>
  <c r="G580" i="2"/>
  <c r="G588" i="2"/>
  <c r="G612" i="2"/>
  <c r="G620" i="2"/>
  <c r="G628" i="2"/>
  <c r="G652" i="2"/>
  <c r="G676" i="2"/>
  <c r="G684" i="2"/>
  <c r="G692" i="2"/>
  <c r="G708" i="2"/>
  <c r="G716" i="2"/>
  <c r="G740" i="2"/>
  <c r="G748" i="2"/>
  <c r="G756" i="2"/>
  <c r="G772" i="2"/>
  <c r="G780" i="2"/>
  <c r="G141" i="2"/>
  <c r="G157" i="2"/>
  <c r="G173" i="2"/>
  <c r="G205" i="2"/>
  <c r="G221" i="2"/>
  <c r="G253" i="2"/>
  <c r="G269" i="2"/>
  <c r="G285" i="2"/>
  <c r="G301" i="2"/>
  <c r="G333" i="2"/>
  <c r="G349" i="2"/>
  <c r="G397" i="2"/>
  <c r="G413" i="2"/>
  <c r="G429" i="2"/>
  <c r="G461" i="2"/>
  <c r="G477" i="2"/>
  <c r="G525" i="2"/>
  <c r="G541" i="2"/>
  <c r="G557" i="2"/>
  <c r="G589" i="2"/>
  <c r="G605" i="2"/>
  <c r="G653" i="2"/>
  <c r="G669" i="2"/>
  <c r="G685" i="2"/>
  <c r="G717" i="2"/>
  <c r="G733" i="2"/>
  <c r="G777" i="2"/>
  <c r="G787" i="2"/>
  <c r="G795" i="2"/>
  <c r="G811" i="2"/>
  <c r="G819" i="2"/>
  <c r="G835" i="2"/>
  <c r="G843" i="2"/>
  <c r="G851" i="2"/>
  <c r="G859" i="2"/>
  <c r="G875" i="2"/>
  <c r="G883" i="2"/>
  <c r="G907" i="2"/>
  <c r="G915" i="2"/>
  <c r="G923" i="2"/>
  <c r="G939" i="2"/>
  <c r="G947" i="2"/>
  <c r="G971" i="2"/>
  <c r="G979" i="2"/>
  <c r="G987" i="2"/>
  <c r="G1003" i="2"/>
  <c r="G23" i="2"/>
  <c r="G39" i="2"/>
  <c r="G47" i="2"/>
  <c r="G55" i="2"/>
  <c r="G71" i="2"/>
  <c r="G79" i="2"/>
  <c r="G219" i="2"/>
  <c r="G110" i="2"/>
  <c r="G126" i="2"/>
  <c r="G158" i="2"/>
  <c r="G174" i="2"/>
  <c r="G222" i="2"/>
  <c r="G238" i="2"/>
  <c r="G254" i="2"/>
  <c r="G286" i="2"/>
  <c r="G302" i="2"/>
  <c r="G350" i="2"/>
  <c r="G366" i="2"/>
  <c r="G382" i="2"/>
  <c r="G414" i="2"/>
  <c r="G430" i="2"/>
  <c r="G478" i="2"/>
  <c r="G494" i="2"/>
  <c r="G510" i="2"/>
  <c r="G542" i="2"/>
  <c r="G574" i="2"/>
  <c r="G606" i="2"/>
  <c r="G622" i="2"/>
  <c r="G638" i="2"/>
  <c r="G686" i="2"/>
  <c r="G734" i="2"/>
  <c r="G750" i="2"/>
  <c r="G766" i="2"/>
  <c r="G796" i="2"/>
  <c r="G820" i="2"/>
  <c r="G828" i="2"/>
  <c r="G836" i="2"/>
  <c r="G852" i="2"/>
  <c r="G860" i="2"/>
  <c r="G868" i="2"/>
  <c r="G884" i="2"/>
  <c r="G892" i="2"/>
  <c r="G900" i="2"/>
  <c r="G916" i="2"/>
  <c r="G924" i="2"/>
  <c r="G948" i="2"/>
  <c r="G956" i="2"/>
  <c r="G964" i="2"/>
  <c r="G980" i="2"/>
  <c r="G988" i="2"/>
  <c r="G1004" i="2"/>
  <c r="G16" i="2"/>
  <c r="G24" i="2"/>
  <c r="G32" i="2"/>
  <c r="G56" i="2"/>
  <c r="G80" i="2"/>
  <c r="G88" i="2"/>
  <c r="G96" i="2"/>
  <c r="G111" i="2"/>
  <c r="G127" i="2"/>
  <c r="G175" i="2"/>
  <c r="G191" i="2"/>
  <c r="G207" i="2"/>
  <c r="G239" i="2"/>
  <c r="G255" i="2"/>
  <c r="G271" i="2"/>
  <c r="G303" i="2"/>
  <c r="G319" i="2"/>
  <c r="G335" i="2"/>
  <c r="G367" i="2"/>
  <c r="G431" i="2"/>
  <c r="G447" i="2"/>
  <c r="G463" i="2"/>
  <c r="G495" i="2"/>
  <c r="G511" i="2"/>
  <c r="G527" i="2"/>
  <c r="G559" i="2"/>
  <c r="G575" i="2"/>
  <c r="G591" i="2"/>
  <c r="G623" i="2"/>
  <c r="G639" i="2"/>
  <c r="G687" i="2"/>
  <c r="G703" i="2"/>
  <c r="G719" i="2"/>
  <c r="G751" i="2"/>
  <c r="G767" i="2"/>
  <c r="G797" i="2"/>
  <c r="G805" i="2"/>
  <c r="G813" i="2"/>
  <c r="G829" i="2"/>
  <c r="G861" i="2"/>
  <c r="G869" i="2"/>
  <c r="G877" i="2"/>
  <c r="G893" i="2"/>
  <c r="G901" i="2"/>
  <c r="G909" i="2"/>
  <c r="G925" i="2"/>
  <c r="G933" i="2"/>
  <c r="G941" i="2"/>
  <c r="G957" i="2"/>
  <c r="G965" i="2"/>
  <c r="G989" i="2"/>
  <c r="G997" i="2"/>
  <c r="G1005" i="2"/>
  <c r="G25" i="2"/>
  <c r="G33" i="2"/>
  <c r="G41" i="2"/>
  <c r="G57" i="2"/>
  <c r="G65" i="2"/>
  <c r="G73" i="2"/>
  <c r="G89" i="2"/>
  <c r="G97" i="2"/>
  <c r="G187" i="2"/>
  <c r="G115" i="2"/>
  <c r="G131" i="2"/>
  <c r="G147" i="2"/>
  <c r="G163" i="2"/>
  <c r="G211" i="2"/>
  <c r="G227" i="2"/>
  <c r="G259" i="2"/>
  <c r="G275" i="2"/>
  <c r="G291" i="2"/>
  <c r="G323" i="2"/>
  <c r="G339" i="2"/>
  <c r="G355" i="2"/>
  <c r="G387" i="2"/>
  <c r="G403" i="2"/>
  <c r="G419" i="2"/>
  <c r="G451" i="2"/>
  <c r="G467" i="2"/>
  <c r="G483" i="2"/>
  <c r="G515" i="2"/>
  <c r="G531" i="2"/>
  <c r="G547" i="2"/>
  <c r="G595" i="2"/>
  <c r="G643" i="2"/>
  <c r="G659" i="2"/>
  <c r="G675" i="2"/>
  <c r="G707" i="2"/>
  <c r="G769" i="2"/>
  <c r="G782" i="2"/>
  <c r="G790" i="2"/>
  <c r="G814" i="2"/>
  <c r="G822" i="2"/>
  <c r="G838" i="2"/>
  <c r="G846" i="2"/>
  <c r="G854" i="2"/>
  <c r="G870" i="2"/>
  <c r="G902" i="2"/>
  <c r="G910" i="2"/>
  <c r="G918" i="2"/>
  <c r="G934" i="2"/>
  <c r="G942" i="2"/>
  <c r="G950" i="2"/>
  <c r="G966" i="2"/>
  <c r="G974" i="2"/>
  <c r="G982" i="2"/>
  <c r="G998" i="2"/>
  <c r="G1006" i="2"/>
  <c r="G34" i="2"/>
  <c r="G42" i="2"/>
  <c r="G50" i="2"/>
  <c r="G66" i="2"/>
  <c r="G74" i="2"/>
  <c r="G82" i="2"/>
  <c r="G98" i="2"/>
  <c r="G171" i="2"/>
  <c r="G235" i="2"/>
  <c r="G133" i="2"/>
  <c r="G149" i="2"/>
  <c r="G165" i="2"/>
  <c r="G197" i="2"/>
  <c r="G213" i="2"/>
  <c r="G229" i="2"/>
  <c r="G245" i="2"/>
  <c r="G261" i="2"/>
  <c r="G277" i="2"/>
  <c r="G325" i="2"/>
  <c r="G341" i="2"/>
  <c r="G357" i="2"/>
  <c r="G389" i="2"/>
  <c r="G405" i="2"/>
  <c r="G453" i="2"/>
  <c r="G469" i="2"/>
  <c r="G485" i="2"/>
  <c r="G517" i="2"/>
  <c r="G533" i="2"/>
  <c r="G549" i="2"/>
  <c r="G581" i="2"/>
  <c r="G597" i="2"/>
  <c r="G613" i="2"/>
  <c r="G645" i="2"/>
  <c r="G661" i="2"/>
  <c r="G709" i="2"/>
  <c r="G725" i="2"/>
  <c r="G741" i="2"/>
  <c r="G771" i="2"/>
  <c r="G783" i="2"/>
  <c r="G791" i="2"/>
  <c r="G799" i="2"/>
  <c r="G807" i="2"/>
  <c r="G815" i="2"/>
  <c r="G823" i="2"/>
  <c r="G839" i="2"/>
  <c r="G847" i="2"/>
  <c r="G855" i="2"/>
  <c r="G871" i="2"/>
  <c r="G879" i="2"/>
  <c r="G887" i="2"/>
  <c r="G903" i="2"/>
  <c r="G935" i="2"/>
  <c r="G943" i="2"/>
  <c r="G951" i="2"/>
  <c r="G975" i="2"/>
  <c r="G983" i="2"/>
  <c r="G999" i="2"/>
  <c r="G1007" i="2"/>
  <c r="G19" i="2"/>
  <c r="G35" i="2"/>
  <c r="G43" i="2"/>
  <c r="G51" i="2"/>
  <c r="G67" i="2"/>
  <c r="G75" i="2"/>
  <c r="G83" i="2"/>
  <c r="G99" i="2"/>
  <c r="G155" i="2"/>
  <c r="G134" i="2"/>
  <c r="G150" i="2"/>
  <c r="G166" i="2"/>
  <c r="G182" i="2"/>
  <c r="G214" i="2"/>
  <c r="G230" i="2"/>
  <c r="G246" i="2"/>
  <c r="G262" i="2"/>
  <c r="G278" i="2"/>
  <c r="G294" i="2"/>
  <c r="G310" i="2"/>
  <c r="G342" i="2"/>
  <c r="G358" i="2"/>
  <c r="G406" i="2"/>
  <c r="G422" i="2"/>
  <c r="G438" i="2"/>
  <c r="G470" i="2"/>
  <c r="G486" i="2"/>
  <c r="G502" i="2"/>
  <c r="G518" i="2"/>
  <c r="G534" i="2"/>
  <c r="G550" i="2"/>
  <c r="G566" i="2"/>
  <c r="G598" i="2"/>
  <c r="G614" i="2"/>
  <c r="G662" i="2"/>
  <c r="G678" i="2"/>
  <c r="G694" i="2"/>
  <c r="G726" i="2"/>
  <c r="G742" i="2"/>
  <c r="G758" i="2"/>
  <c r="G784" i="2"/>
  <c r="G792" i="2"/>
  <c r="G800" i="2"/>
  <c r="G816" i="2"/>
  <c r="G824" i="2"/>
  <c r="G848" i="2"/>
  <c r="G856" i="2"/>
  <c r="G864" i="2"/>
  <c r="G880" i="2"/>
  <c r="G888" i="2"/>
  <c r="G896" i="2"/>
  <c r="G912" i="2"/>
  <c r="G920" i="2"/>
  <c r="G928" i="2"/>
  <c r="G944" i="2"/>
  <c r="G960" i="2"/>
  <c r="G976" i="2"/>
  <c r="G984" i="2"/>
  <c r="G992" i="2"/>
  <c r="G1008" i="2"/>
  <c r="G20" i="2"/>
  <c r="G28" i="2"/>
  <c r="G44" i="2"/>
  <c r="G52" i="2"/>
  <c r="G60" i="2"/>
  <c r="G76" i="2"/>
  <c r="G84" i="2"/>
  <c r="G92" i="2"/>
  <c r="G100" i="2"/>
  <c r="G139" i="2"/>
  <c r="G119" i="2"/>
  <c r="G135" i="2"/>
  <c r="G167" i="2"/>
  <c r="G183" i="2"/>
  <c r="G199" i="2"/>
  <c r="G215" i="2"/>
  <c r="G231" i="2"/>
  <c r="G247" i="2"/>
  <c r="G263" i="2"/>
  <c r="G295" i="2"/>
  <c r="G311" i="2"/>
  <c r="G359" i="2"/>
  <c r="G375" i="2"/>
  <c r="G391" i="2"/>
  <c r="G423" i="2"/>
  <c r="G439" i="2"/>
  <c r="G455" i="2"/>
  <c r="G487" i="2"/>
  <c r="G503" i="2"/>
  <c r="G519" i="2"/>
  <c r="G551" i="2"/>
  <c r="G567" i="2"/>
  <c r="G583" i="2"/>
  <c r="G615" i="2"/>
  <c r="G631" i="2"/>
  <c r="G647" i="2"/>
  <c r="G679" i="2"/>
  <c r="G695" i="2"/>
  <c r="G727" i="2"/>
  <c r="G743" i="2"/>
  <c r="G759" i="2"/>
  <c r="G774" i="2"/>
  <c r="G785" i="2"/>
  <c r="G793" i="2"/>
  <c r="G801" i="2"/>
  <c r="G809" i="2"/>
  <c r="G825" i="2"/>
  <c r="G833" i="2"/>
  <c r="G841" i="2"/>
  <c r="G857" i="2"/>
  <c r="G865" i="2"/>
  <c r="G873" i="2"/>
  <c r="G881" i="2"/>
  <c r="G889" i="2"/>
  <c r="G897" i="2"/>
  <c r="G905" i="2"/>
  <c r="G921" i="2"/>
  <c r="G929" i="2"/>
  <c r="G937" i="2"/>
  <c r="G953" i="2"/>
  <c r="G961" i="2"/>
  <c r="G969" i="2"/>
  <c r="G985" i="2"/>
  <c r="G993" i="2"/>
  <c r="G1001" i="2"/>
  <c r="G21" i="2"/>
  <c r="G29" i="2"/>
  <c r="G37" i="2"/>
  <c r="G45" i="2"/>
  <c r="G53" i="2"/>
  <c r="G61" i="2"/>
  <c r="G69" i="2"/>
  <c r="G77" i="2"/>
  <c r="G85" i="2"/>
  <c r="G93" i="2"/>
  <c r="G101" i="2"/>
  <c r="G123" i="2"/>
  <c r="G251" i="2"/>
  <c r="G267" i="2"/>
  <c r="G555" i="2"/>
  <c r="G683" i="2"/>
  <c r="G794" i="2"/>
  <c r="G858" i="2"/>
  <c r="G922" i="2"/>
  <c r="G986" i="2"/>
  <c r="G890" i="2"/>
  <c r="G842" i="2"/>
  <c r="G667" i="2"/>
  <c r="G315" i="2"/>
  <c r="G443" i="2"/>
  <c r="G571" i="2"/>
  <c r="G699" i="2"/>
  <c r="G802" i="2"/>
  <c r="G866" i="2"/>
  <c r="G930" i="2"/>
  <c r="G994" i="2"/>
  <c r="G62" i="2"/>
  <c r="G363" i="2"/>
  <c r="G22" i="2"/>
  <c r="G539" i="2"/>
  <c r="G850" i="2"/>
  <c r="G331" i="2"/>
  <c r="G587" i="2"/>
  <c r="G715" i="2"/>
  <c r="G810" i="2"/>
  <c r="G938" i="2"/>
  <c r="G1002" i="2"/>
  <c r="G70" i="2"/>
  <c r="G826" i="2"/>
  <c r="G86" i="2"/>
  <c r="G38" i="2"/>
  <c r="G786" i="2"/>
  <c r="G347" i="2"/>
  <c r="G475" i="2"/>
  <c r="G731" i="2"/>
  <c r="G818" i="2"/>
  <c r="G882" i="2"/>
  <c r="G14" i="2"/>
  <c r="G78" i="2"/>
  <c r="G747" i="2"/>
  <c r="G906" i="2"/>
  <c r="G102" i="2"/>
  <c r="G411" i="2"/>
  <c r="G379" i="2"/>
  <c r="G507" i="2"/>
  <c r="G635" i="2"/>
  <c r="G834" i="2"/>
  <c r="G898" i="2"/>
  <c r="G30" i="2"/>
  <c r="G94" i="2"/>
  <c r="G395" i="2"/>
  <c r="G523" i="2"/>
  <c r="G970" i="2"/>
  <c r="G283" i="2"/>
  <c r="G46" i="2"/>
  <c r="G18" i="2"/>
  <c r="G26" i="2"/>
  <c r="G40" i="2"/>
  <c r="G54" i="2"/>
  <c r="G58" i="2"/>
  <c r="G72" i="2"/>
  <c r="G90" i="2"/>
  <c r="G104" i="2"/>
  <c r="G106" i="2"/>
  <c r="G114" i="2"/>
  <c r="G118" i="2"/>
  <c r="G120" i="2"/>
  <c r="G124" i="2"/>
  <c r="G130" i="2"/>
  <c r="G136" i="2"/>
  <c r="G138" i="2"/>
  <c r="G156" i="2"/>
  <c r="G168" i="2"/>
  <c r="G170" i="2"/>
  <c r="G17" i="2"/>
  <c r="G49" i="2"/>
  <c r="G81" i="2"/>
  <c r="G109" i="2"/>
  <c r="G117" i="2"/>
  <c r="G153" i="2"/>
  <c r="G181" i="2"/>
  <c r="G190" i="2"/>
  <c r="G196" i="2"/>
  <c r="G198" i="2"/>
  <c r="G200" i="2"/>
  <c r="G206" i="2"/>
  <c r="G212" i="2"/>
  <c r="G232" i="2"/>
  <c r="G240" i="2"/>
  <c r="G258" i="2"/>
  <c r="G264" i="2"/>
  <c r="G59" i="2"/>
  <c r="G179" i="2"/>
  <c r="G201" i="2"/>
  <c r="G217" i="2"/>
  <c r="G237" i="2"/>
  <c r="G265" i="2"/>
  <c r="G281" i="2"/>
  <c r="G287" i="2"/>
  <c r="G289" i="2"/>
  <c r="G307" i="2"/>
  <c r="G317" i="2"/>
  <c r="G321" i="2"/>
  <c r="G329" i="2"/>
  <c r="G337" i="2"/>
  <c r="G345" i="2"/>
  <c r="G351" i="2"/>
  <c r="G353" i="2"/>
  <c r="G365" i="2"/>
  <c r="G371" i="2"/>
  <c r="G381" i="2"/>
  <c r="G383" i="2"/>
  <c r="G385" i="2"/>
  <c r="G393" i="2"/>
  <c r="G399" i="2"/>
  <c r="G409" i="2"/>
  <c r="G415" i="2"/>
  <c r="G417" i="2"/>
  <c r="G435" i="2"/>
  <c r="G445" i="2"/>
  <c r="G457" i="2"/>
  <c r="G459" i="2"/>
  <c r="G473" i="2"/>
  <c r="G479" i="2"/>
  <c r="G481" i="2"/>
  <c r="G493" i="2"/>
  <c r="G499" i="2"/>
  <c r="G509" i="2"/>
  <c r="G513" i="2"/>
  <c r="G521" i="2"/>
  <c r="G318" i="2"/>
  <c r="G322" i="2"/>
  <c r="G326" i="2"/>
  <c r="G370" i="2"/>
  <c r="G374" i="2"/>
  <c r="G378" i="2"/>
  <c r="G386" i="2"/>
  <c r="G390" i="2"/>
  <c r="G434" i="2"/>
  <c r="G446" i="2"/>
  <c r="G450" i="2"/>
  <c r="G454" i="2"/>
  <c r="G514" i="2"/>
  <c r="G529" i="2"/>
  <c r="G535" i="2"/>
  <c r="G537" i="2"/>
  <c r="G543" i="2"/>
  <c r="G545" i="2"/>
  <c r="G563" i="2"/>
  <c r="G565" i="2"/>
  <c r="G585" i="2"/>
  <c r="G593" i="2"/>
  <c r="G599" i="2"/>
  <c r="G601" i="2"/>
  <c r="G607" i="2"/>
  <c r="G609" i="2"/>
  <c r="G611" i="2"/>
  <c r="G627" i="2"/>
  <c r="G629" i="2"/>
  <c r="G637" i="2"/>
  <c r="G649" i="2"/>
  <c r="G651" i="2"/>
  <c r="G655" i="2"/>
  <c r="G663" i="2"/>
  <c r="G665" i="2"/>
  <c r="G671" i="2"/>
  <c r="G673" i="2"/>
  <c r="G677" i="2"/>
  <c r="G691" i="2"/>
  <c r="G693" i="2"/>
  <c r="G701" i="2"/>
  <c r="G711" i="2"/>
  <c r="G713" i="2"/>
  <c r="G729" i="2"/>
  <c r="G735" i="2"/>
  <c r="G737" i="2"/>
  <c r="G739" i="2"/>
  <c r="G745" i="2"/>
  <c r="G749" i="2"/>
  <c r="G755" i="2"/>
  <c r="G757" i="2"/>
  <c r="G765" i="2"/>
  <c r="G773" i="2"/>
  <c r="G775" i="2"/>
  <c r="G779" i="2"/>
  <c r="G781" i="2"/>
  <c r="G789" i="2"/>
  <c r="G817" i="2"/>
  <c r="G821" i="2"/>
  <c r="G831" i="2"/>
  <c r="G837" i="2"/>
  <c r="G845" i="2"/>
  <c r="G849" i="2"/>
  <c r="G853" i="2"/>
  <c r="G863" i="2"/>
  <c r="G867" i="2"/>
  <c r="G885" i="2"/>
  <c r="G895" i="2"/>
  <c r="G899" i="2"/>
  <c r="G911" i="2"/>
  <c r="G913" i="2"/>
  <c r="G917" i="2"/>
  <c r="G919" i="2"/>
  <c r="G927" i="2"/>
  <c r="G931" i="2"/>
  <c r="G945" i="2"/>
  <c r="G949" i="2"/>
  <c r="G955" i="2"/>
  <c r="G959" i="2"/>
  <c r="G967" i="2"/>
  <c r="G973" i="2"/>
  <c r="G977" i="2"/>
  <c r="G981" i="2"/>
  <c r="G991" i="2"/>
  <c r="G995" i="2"/>
  <c r="G13" i="2"/>
  <c r="G31" i="2"/>
  <c r="G63" i="2"/>
  <c r="G95" i="2"/>
  <c r="G159" i="2"/>
  <c r="G243" i="2"/>
  <c r="G272" i="2"/>
  <c r="G304" i="2"/>
  <c r="G320" i="2"/>
  <c r="G328" i="2"/>
  <c r="G360" i="2"/>
  <c r="G368" i="2"/>
  <c r="G384" i="2"/>
  <c r="G392" i="2"/>
  <c r="G400" i="2"/>
  <c r="G432" i="2"/>
  <c r="G448" i="2"/>
  <c r="G456" i="2"/>
  <c r="G464" i="2"/>
  <c r="G488" i="2"/>
  <c r="G496" i="2"/>
  <c r="G512" i="2"/>
  <c r="G520" i="2"/>
  <c r="G526" i="2"/>
  <c r="G554" i="2"/>
  <c r="G558" i="2"/>
  <c r="G562" i="2"/>
  <c r="G578" i="2"/>
  <c r="G582" i="2"/>
  <c r="G586" i="2"/>
  <c r="G590" i="2"/>
  <c r="G618" i="2"/>
  <c r="G626" i="2"/>
  <c r="G630" i="2"/>
  <c r="G642" i="2"/>
  <c r="G646" i="2"/>
  <c r="G650" i="2"/>
  <c r="G654" i="2"/>
  <c r="G670" i="2"/>
  <c r="G682" i="2"/>
  <c r="G702" i="2"/>
  <c r="G706" i="2"/>
  <c r="G710" i="2"/>
  <c r="G714" i="2"/>
  <c r="G718" i="2"/>
  <c r="G746" i="2"/>
  <c r="G770" i="2"/>
  <c r="G778" i="2"/>
  <c r="G798" i="2"/>
  <c r="G806" i="2"/>
  <c r="G830" i="2"/>
  <c r="G862" i="2"/>
  <c r="G874" i="2"/>
  <c r="G878" i="2"/>
  <c r="G886" i="2"/>
  <c r="G894" i="2"/>
  <c r="G914" i="2"/>
  <c r="G926" i="2"/>
  <c r="G946" i="2"/>
  <c r="G954" i="2"/>
  <c r="G958" i="2"/>
  <c r="G962" i="2"/>
  <c r="G978" i="2"/>
  <c r="G990" i="2"/>
  <c r="G203" i="2"/>
  <c r="G276" i="2"/>
  <c r="G284" i="2"/>
  <c r="G340" i="2"/>
  <c r="G348" i="2"/>
  <c r="G380" i="2"/>
  <c r="G404" i="2"/>
  <c r="G412" i="2"/>
  <c r="G444" i="2"/>
  <c r="G460" i="2"/>
  <c r="G468" i="2"/>
  <c r="G476" i="2"/>
  <c r="G508" i="2"/>
  <c r="G524" i="2"/>
  <c r="G532" i="2"/>
  <c r="G540" i="2"/>
  <c r="G552" i="2"/>
  <c r="G560" i="2"/>
  <c r="G572" i="2"/>
  <c r="G576" i="2"/>
  <c r="G584" i="2"/>
  <c r="G596" i="2"/>
  <c r="G604" i="2"/>
  <c r="G616" i="2"/>
  <c r="G624" i="2"/>
  <c r="G636" i="2"/>
  <c r="G640" i="2"/>
  <c r="G644" i="2"/>
  <c r="G648" i="2"/>
  <c r="G660" i="2"/>
  <c r="G668" i="2"/>
  <c r="G680" i="2"/>
  <c r="G688" i="2"/>
  <c r="G700" i="2"/>
  <c r="G704" i="2"/>
  <c r="G712" i="2"/>
  <c r="G724" i="2"/>
  <c r="G732" i="2"/>
  <c r="G744" i="2"/>
  <c r="G752" i="2"/>
  <c r="G764" i="2"/>
  <c r="G768" i="2"/>
  <c r="G776" i="2"/>
  <c r="G788" i="2"/>
  <c r="G804" i="2"/>
  <c r="G808" i="2"/>
  <c r="G812" i="2"/>
  <c r="G832" i="2"/>
  <c r="G840" i="2"/>
  <c r="G844" i="2"/>
  <c r="G872" i="2"/>
  <c r="G876" i="2"/>
  <c r="G904" i="2"/>
  <c r="G908" i="2"/>
  <c r="G932" i="2"/>
  <c r="G936" i="2"/>
  <c r="G940" i="2"/>
  <c r="G952" i="2"/>
  <c r="G968" i="2"/>
  <c r="G972" i="2"/>
  <c r="G996" i="2"/>
  <c r="G1000" i="2"/>
  <c r="A10" i="3"/>
  <c r="I1" i="2"/>
  <c r="G36" i="2"/>
  <c r="G48" i="2"/>
  <c r="G64" i="2"/>
  <c r="G68" i="2"/>
  <c r="G112" i="2"/>
  <c r="G128" i="2"/>
  <c r="G148" i="2"/>
  <c r="G176" i="2"/>
  <c r="G188" i="2"/>
  <c r="G192" i="2"/>
  <c r="G204" i="2"/>
  <c r="G220" i="2"/>
  <c r="G252" i="2"/>
  <c r="G256" i="2"/>
  <c r="G296" i="2"/>
  <c r="G316" i="2"/>
  <c r="G424" i="2"/>
  <c r="G15" i="2"/>
  <c r="G142" i="2"/>
  <c r="G194" i="2"/>
  <c r="G202" i="2"/>
  <c r="G234" i="2"/>
  <c r="G270" i="2"/>
  <c r="G298" i="2"/>
  <c r="G330" i="2"/>
  <c r="G334" i="2"/>
  <c r="G362" i="2"/>
  <c r="G394" i="2"/>
  <c r="G398" i="2"/>
  <c r="G426" i="2"/>
  <c r="G458" i="2"/>
  <c r="G462" i="2"/>
  <c r="G490" i="2"/>
  <c r="G522" i="2"/>
  <c r="G698" i="2"/>
  <c r="G27" i="2"/>
  <c r="G91" i="2"/>
  <c r="G195" i="2"/>
  <c r="G299" i="2"/>
  <c r="G427" i="2"/>
  <c r="G491" i="2"/>
  <c r="G579" i="2"/>
  <c r="G603" i="2"/>
  <c r="G619" i="2"/>
  <c r="G723" i="2"/>
  <c r="G763" i="2"/>
  <c r="G803" i="2"/>
  <c r="G827" i="2"/>
  <c r="G891" i="2"/>
  <c r="G963" i="2"/>
  <c r="G125" i="2"/>
  <c r="G189" i="2"/>
  <c r="G293" i="2"/>
  <c r="G309" i="2"/>
  <c r="G373" i="2"/>
  <c r="G421" i="2"/>
  <c r="G437" i="2"/>
  <c r="G501" i="2"/>
  <c r="G573" i="2"/>
  <c r="G621" i="2"/>
  <c r="G87" i="2"/>
  <c r="G143" i="2"/>
  <c r="G151" i="2"/>
  <c r="G223" i="2"/>
  <c r="G279" i="2"/>
  <c r="G327" i="2"/>
  <c r="G343" i="2"/>
  <c r="G407" i="2"/>
  <c r="G471" i="2"/>
  <c r="G129" i="2"/>
  <c r="G137" i="2"/>
  <c r="G161" i="2"/>
  <c r="G193" i="2"/>
  <c r="G225" i="2"/>
  <c r="G257" i="2"/>
  <c r="G449" i="2"/>
  <c r="G577" i="2"/>
  <c r="G641" i="2"/>
  <c r="G705" i="2"/>
  <c r="E8" i="2" l="1"/>
  <c r="I1" i="3"/>
</calcChain>
</file>

<file path=xl/sharedStrings.xml><?xml version="1.0" encoding="utf-8"?>
<sst xmlns="http://schemas.openxmlformats.org/spreadsheetml/2006/main" count="80" uniqueCount="66">
  <si>
    <t>Produto</t>
  </si>
  <si>
    <t>Quantidade</t>
  </si>
  <si>
    <t>Total</t>
  </si>
  <si>
    <t>Preço Un</t>
  </si>
  <si>
    <t>Menor Preço</t>
  </si>
  <si>
    <t>menor preço</t>
  </si>
  <si>
    <t>Mercado menor preço</t>
  </si>
  <si>
    <t>Lista de compras (Produtos com melhor preço)</t>
  </si>
  <si>
    <t>Total de Itens</t>
  </si>
  <si>
    <t>Total da Compra</t>
  </si>
  <si>
    <t>Local de Menor Preço</t>
  </si>
  <si>
    <t>Selecione um Fornecedor:</t>
  </si>
  <si>
    <t>Planilha de Lista de Compras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</si>
  <si>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</si>
  <si>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</si>
  <si>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r>
      <t xml:space="preserve"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 </t>
    </r>
    <r>
      <rPr>
        <b/>
        <u/>
        <sz val="12"/>
        <color theme="1" tint="0.1499984740745262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</si>
  <si>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Caso tenha alguma dúvida, recomendamos que confira nossa página de Perguntas Frequentes:													
https://loja.exceleasy.com.br/perguntas-frequentes													
Para dúvidas que não tenham sido respondidas em nossa sessão de Perguntas Frequentes, basta enviar um e-mail para contato@exceleasy.com.br	</t>
  </si>
  <si>
    <r>
      <t xml:space="preserve">Este modelo de planilha é comercializado exclusivamente no site oficial do desenvolvedor. A compra deste modelo de não lhe garante o direito de comercializá-la. </t>
    </r>
    <r>
      <rPr>
        <b/>
        <u/>
        <sz val="12"/>
        <color theme="1" tint="0.14999847407452621"/>
        <rFont val="Calibri"/>
        <family val="2"/>
        <scheme val="minor"/>
      </rPr>
      <t xml:space="preserve">Qualquer violação de direitos autorais, será respondida judicialmente.	</t>
    </r>
  </si>
  <si>
    <t xml:space="preserve">Caso tenha dúvidas quanto ao preenchimento da planilha, recomendamos assistir ao vídeo explicativo: </t>
  </si>
  <si>
    <t>https://www.youtube.com/watch?v=UA87TrbyXbk</t>
  </si>
  <si>
    <t>Se desejar imprimir a lista, basta ir até a guia Arquivo &gt; Imprimir ou usar o atalho Ctrl + P.</t>
  </si>
  <si>
    <t>INSTRUÇÕES</t>
  </si>
  <si>
    <r>
      <rPr>
        <b/>
        <sz val="10"/>
        <color theme="0"/>
        <rFont val="Calibri"/>
        <family val="2"/>
        <scheme val="minor"/>
      </rPr>
      <t>4.</t>
    </r>
    <r>
      <rPr>
        <sz val="10"/>
        <color theme="0"/>
        <rFont val="Calibri"/>
        <family val="2"/>
        <scheme val="minor"/>
      </rPr>
      <t xml:space="preserve"> Confira aqui o total da sua compra em cada fornecedor.</t>
    </r>
  </si>
  <si>
    <r>
      <t xml:space="preserve">O primeiro passo para usar a planilha é clicar no botão </t>
    </r>
    <r>
      <rPr>
        <b/>
        <u/>
        <sz val="12"/>
        <color theme="1" tint="0.14999847407452621"/>
        <rFont val="Calibri"/>
        <family val="2"/>
        <scheme val="minor"/>
      </rPr>
      <t>Listar Produtos</t>
    </r>
    <r>
      <rPr>
        <b/>
        <sz val="12"/>
        <color theme="1" tint="0.14999847407452621"/>
        <rFont val="Calibri"/>
        <family val="2"/>
        <scheme val="minor"/>
      </rPr>
      <t>. Nesta guia você deverá listar os nomes dos produtos, os seus fornecedores/mercados e o valor de cada produto em cada fornecedor.</t>
    </r>
  </si>
  <si>
    <r>
      <t xml:space="preserve">Para comparar o preço basta clicar no botão </t>
    </r>
    <r>
      <rPr>
        <b/>
        <u/>
        <sz val="12"/>
        <color theme="1" tint="0.14999847407452621"/>
        <rFont val="Calibri"/>
        <family val="2"/>
        <scheme val="minor"/>
      </rPr>
      <t>Comparar Preços</t>
    </r>
    <r>
      <rPr>
        <b/>
        <sz val="12"/>
        <color theme="1" tint="0.14999847407452621"/>
        <rFont val="Calibri"/>
        <family val="2"/>
        <scheme val="minor"/>
      </rPr>
      <t xml:space="preserve"> do Menu inicial. Nesta guia você irá preencher apenas a quantidade de cada produto, as demais informações serão carregadas automaticamente. 
Para visualizar os valores em cada fornecedor/mercado, basta selecionar o fornecedor no campo </t>
    </r>
    <r>
      <rPr>
        <b/>
        <u/>
        <sz val="12"/>
        <color theme="1" tint="0.14999847407452621"/>
        <rFont val="Calibri"/>
        <family val="2"/>
        <scheme val="minor"/>
      </rPr>
      <t>Selecione um Fornecedor</t>
    </r>
    <r>
      <rPr>
        <b/>
        <sz val="12"/>
        <color theme="1" tint="0.14999847407452621"/>
        <rFont val="Calibri"/>
        <family val="2"/>
        <scheme val="minor"/>
      </rPr>
      <t>. Para analisar cada produto separadamente, na célula K3 selecione o nome do produto e confira o fornecedor onde ele está mais barato. Abaixo destas informações você poderá conferir o total da compra em cada fornecedor/mercado.</t>
    </r>
  </si>
  <si>
    <r>
      <t xml:space="preserve">Na guia </t>
    </r>
    <r>
      <rPr>
        <b/>
        <u/>
        <sz val="12"/>
        <color theme="1" tint="0.14999847407452621"/>
        <rFont val="Calibri"/>
        <family val="2"/>
        <scheme val="minor"/>
      </rPr>
      <t>Lista de Menores Preços</t>
    </r>
    <r>
      <rPr>
        <b/>
        <sz val="12"/>
        <color theme="1" tint="0.14999847407452621"/>
        <rFont val="Calibri"/>
        <family val="2"/>
        <scheme val="minor"/>
      </rPr>
      <t xml:space="preserve"> você terá acesso a uma lista contendo todos os produtos com os menores preços e o respectivo fornecedor no qual esse produto está sendo comercializado. Se desejar imprimir, basta ir até a guia Arquivo &gt; Imprimir ou usar o atalho Ctrl + P.
Essa lista mostra o menor preço possível para que você consiga economizar em sua compra.</t>
    </r>
  </si>
  <si>
    <t>Este modelo de Planilha foi desenvolvido e testado no Microsoft Excel para Windows. Não garantimos a compatibilidade com o Excel para MAC, Excel para celular ou tablet, ou qualquer outro software de Planilhas que não seja o Microsoft Excel para Windows. A versão para Google Sheets também poderá apresentar algumas incompatibilidades, visto que nem todas as funcionalidades da planilha suportam o uso no Google Sheets.</t>
  </si>
  <si>
    <t>Mercado 1</t>
  </si>
  <si>
    <t>Mercado 2</t>
  </si>
  <si>
    <t>Mercado 3</t>
  </si>
  <si>
    <t>Mercado 4</t>
  </si>
  <si>
    <t>Mercado 5</t>
  </si>
  <si>
    <t>Mercado 6</t>
  </si>
  <si>
    <t>Mercado 7</t>
  </si>
  <si>
    <t>Mercado 8</t>
  </si>
  <si>
    <t>Mercado 9</t>
  </si>
  <si>
    <t>Mercado 10</t>
  </si>
  <si>
    <t>Selecione o Produto:</t>
  </si>
  <si>
    <t>Total por Fornecedor:</t>
  </si>
  <si>
    <r>
      <t xml:space="preserve">Nesta tabela você poderá conferir o menor valor de cada produto e seu respectivo fornecedor. Se desejar imprimir, basta ir até a guia </t>
    </r>
    <r>
      <rPr>
        <b/>
        <u/>
        <sz val="11"/>
        <color theme="0"/>
        <rFont val="Calibri"/>
        <family val="2"/>
        <scheme val="minor"/>
      </rPr>
      <t>Arquivo &gt; Imprimir</t>
    </r>
    <r>
      <rPr>
        <sz val="11"/>
        <color theme="0"/>
        <rFont val="Calibri"/>
        <family val="2"/>
        <scheme val="minor"/>
      </rPr>
      <t xml:space="preserve"> ou usar o atalho</t>
    </r>
    <r>
      <rPr>
        <b/>
        <u/>
        <sz val="11"/>
        <color theme="0"/>
        <rFont val="Calibri"/>
        <family val="2"/>
        <scheme val="minor"/>
      </rPr>
      <t xml:space="preserve"> Ctrl + P</t>
    </r>
    <r>
      <rPr>
        <sz val="11"/>
        <color theme="0"/>
        <rFont val="Calibri"/>
        <family val="2"/>
        <scheme val="minor"/>
      </rPr>
      <t>.</t>
    </r>
  </si>
  <si>
    <t>Mercado 11</t>
  </si>
  <si>
    <t>Mercado 12</t>
  </si>
  <si>
    <t>Mercado 13</t>
  </si>
  <si>
    <t>Mercado 14</t>
  </si>
  <si>
    <t>Mercado 15</t>
  </si>
  <si>
    <t>Mercado 16</t>
  </si>
  <si>
    <t>Mercado 17</t>
  </si>
  <si>
    <t>Mercado 18</t>
  </si>
  <si>
    <t>Mercado 19</t>
  </si>
  <si>
    <t>Mercado 20</t>
  </si>
  <si>
    <t>Mercado 21</t>
  </si>
  <si>
    <t>Mercado 22</t>
  </si>
  <si>
    <t>Mercado 23</t>
  </si>
  <si>
    <t>Mercado 24</t>
  </si>
  <si>
    <t>Mercado 25</t>
  </si>
  <si>
    <t>Mercado 26</t>
  </si>
  <si>
    <t>Mercado 27</t>
  </si>
  <si>
    <t>Mercado 28</t>
  </si>
  <si>
    <t>Mercado 29</t>
  </si>
  <si>
    <t>Mercado 30</t>
  </si>
  <si>
    <r>
      <t>A planilha contém fórmulas que</t>
    </r>
    <r>
      <rPr>
        <b/>
        <u/>
        <sz val="12"/>
        <color theme="1" tint="0.14999847407452621"/>
        <rFont val="Calibri"/>
        <family val="2"/>
        <scheme val="minor"/>
      </rPr>
      <t xml:space="preserve"> não devem ser deletadas</t>
    </r>
    <r>
      <rPr>
        <b/>
        <sz val="12"/>
        <color theme="1" tint="0.14999847407452621"/>
        <rFont val="Calibri"/>
        <family val="2"/>
        <scheme val="minor"/>
      </rPr>
      <t>. Se alguma fórmula for deletada por engano, recomendamos baixar a versão original da planilha.</t>
    </r>
  </si>
  <si>
    <t>1. Insira o nome de cada fornecedor no cabeçalho da tabela</t>
  </si>
  <si>
    <t>2. Insira na tabela o nome dos produtos e os valores em cada mercado/fornecedor.</t>
  </si>
  <si>
    <r>
      <rPr>
        <b/>
        <sz val="11"/>
        <color theme="0"/>
        <rFont val="Calibri"/>
        <family val="2"/>
        <scheme val="minor"/>
      </rPr>
      <t xml:space="preserve">Importante: </t>
    </r>
    <r>
      <rPr>
        <sz val="11"/>
        <color theme="0"/>
        <rFont val="Calibri"/>
        <family val="2"/>
        <scheme val="minor"/>
      </rPr>
      <t>As colunas AF e AG (ocultas) possuem fórmulas importantes para o funcionamento da planilha e não devem ser deletadas ou editadas.</t>
    </r>
  </si>
  <si>
    <r>
      <t xml:space="preserve">1. </t>
    </r>
    <r>
      <rPr>
        <sz val="11"/>
        <color theme="0"/>
        <rFont val="Calibri"/>
        <family val="2"/>
        <scheme val="minor"/>
      </rPr>
      <t>Escolha o produto para saber o seu menor valor e o local com melhor preço.</t>
    </r>
  </si>
  <si>
    <r>
      <rPr>
        <b/>
        <sz val="11"/>
        <color theme="0"/>
        <rFont val="Calibri"/>
        <family val="2"/>
        <scheme val="minor"/>
      </rPr>
      <t xml:space="preserve">2. </t>
    </r>
    <r>
      <rPr>
        <sz val="11"/>
        <color theme="0"/>
        <rFont val="Calibri"/>
        <family val="2"/>
        <scheme val="minor"/>
      </rPr>
      <t xml:space="preserve">Na célula C5 selecione o fornecedor que deseja analisar. Abaixo serão listados os valores dos produtos cotados neste fornecedor. 
</t>
    </r>
    <r>
      <rPr>
        <b/>
        <sz val="11"/>
        <color theme="0"/>
        <rFont val="Calibri"/>
        <family val="2"/>
        <scheme val="minor"/>
      </rPr>
      <t>3.</t>
    </r>
    <r>
      <rPr>
        <sz val="11"/>
        <color theme="0"/>
        <rFont val="Calibri"/>
        <family val="2"/>
        <scheme val="minor"/>
      </rPr>
      <t xml:space="preserve"> Insira apenas a quantidade de cada produto e confira o valor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</si>
</sst>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 tint="0.34998626667073579"/>
      <name val="Verdana"/>
      <family val="2"/>
    </font>
    <font>
      <b/>
      <sz val="11"/>
      <color theme="1" tint="0.34998626667073579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color theme="3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595959"/>
      <name val="Verdana"/>
      <family val="2"/>
    </font>
    <font>
      <b/>
      <sz val="11"/>
      <color rgb="FF595959"/>
      <name val="Verdana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u/>
      <sz val="12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 tint="0.499984740745262"/>
      <name val="Verdana"/>
      <family val="2"/>
    </font>
    <font>
      <b/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0A1FF"/>
        <bgColor indexed="64"/>
      </patternFill>
    </fill>
    <fill>
      <patternFill patternType="solid">
        <fgColor rgb="FFFFC572"/>
        <bgColor indexed="64"/>
      </patternFill>
    </fill>
    <fill>
      <patternFill patternType="solid">
        <fgColor rgb="FFFFB54F"/>
        <bgColor indexed="64"/>
      </patternFill>
    </fill>
    <fill>
      <patternFill patternType="solid">
        <fgColor rgb="FFFF7A90"/>
        <bgColor indexed="64"/>
      </patternFill>
    </fill>
    <fill>
      <patternFill patternType="solid">
        <fgColor rgb="FF4099FF"/>
        <bgColor indexed="64"/>
      </patternFill>
    </fill>
    <fill>
      <patternFill patternType="solid">
        <fgColor rgb="FFFF65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DDC3"/>
        <bgColor indexed="64"/>
      </patternFill>
    </fill>
    <fill>
      <patternFill patternType="solid">
        <fgColor rgb="FF2FD8B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0" xfId="0" applyFont="1"/>
    <xf numFmtId="16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21" fillId="0" borderId="0" xfId="0" applyFont="1"/>
    <xf numFmtId="0" fontId="19" fillId="7" borderId="0" xfId="0" applyFont="1" applyFill="1"/>
    <xf numFmtId="0" fontId="15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5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24" fillId="12" borderId="0" xfId="1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164" fontId="16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8" fillId="7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64" fontId="8" fillId="10" borderId="0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64" fontId="8" fillId="6" borderId="0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50A1FF"/>
      <color rgb="FF4099FF"/>
      <color rgb="FF2FD8B5"/>
      <color rgb="FFFFB54F"/>
      <color rgb="FFFFC572"/>
      <color rgb="FFFF657D"/>
      <color rgb="FFFF7A90"/>
      <color rgb="FF53D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Lista Menores Pre&#231;os'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Menores Pre&#231;os'!A1"/><Relationship Id="rId1" Type="http://schemas.openxmlformats.org/officeDocument/2006/relationships/hyperlink" Target="#'Lista de Produt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4</xdr:row>
      <xdr:rowOff>22225</xdr:rowOff>
    </xdr:from>
    <xdr:to>
      <xdr:col>7</xdr:col>
      <xdr:colOff>309900</xdr:colOff>
      <xdr:row>7</xdr:row>
      <xdr:rowOff>78175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950" y="752475"/>
          <a:ext cx="2329200" cy="608400"/>
        </a:xfrm>
        <a:prstGeom prst="rect">
          <a:avLst/>
        </a:prstGeom>
        <a:solidFill>
          <a:srgbClr val="53DD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Listar Produtos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412750</xdr:colOff>
      <xdr:row>7</xdr:row>
      <xdr:rowOff>114300</xdr:rowOff>
    </xdr:from>
    <xdr:to>
      <xdr:col>7</xdr:col>
      <xdr:colOff>303550</xdr:colOff>
      <xdr:row>10</xdr:row>
      <xdr:rowOff>170250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1117600" y="1397000"/>
          <a:ext cx="2329200" cy="608400"/>
        </a:xfrm>
        <a:prstGeom prst="rect">
          <a:avLst/>
        </a:prstGeom>
        <a:solidFill>
          <a:srgbClr val="FFC57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Comparar Preços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406400</xdr:colOff>
      <xdr:row>11</xdr:row>
      <xdr:rowOff>15875</xdr:rowOff>
    </xdr:from>
    <xdr:to>
      <xdr:col>7</xdr:col>
      <xdr:colOff>297200</xdr:colOff>
      <xdr:row>14</xdr:row>
      <xdr:rowOff>69850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250" y="2035175"/>
          <a:ext cx="2329200" cy="60642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 de Menores Preços</a:t>
          </a:r>
          <a:endParaRPr lang="pt-BR" sz="1400">
            <a:effectLst/>
          </a:endParaRPr>
        </a:p>
      </xdr:txBody>
    </xdr:sp>
    <xdr:clientData/>
  </xdr:twoCellAnchor>
  <xdr:oneCellAnchor>
    <xdr:from>
      <xdr:col>4</xdr:col>
      <xdr:colOff>95250</xdr:colOff>
      <xdr:row>4</xdr:row>
      <xdr:rowOff>180975</xdr:rowOff>
    </xdr:from>
    <xdr:ext cx="184731" cy="263790"/>
    <xdr:sp macro="" textlink="">
      <xdr:nvSpPr>
        <xdr:cNvPr id="7" name="CaixaDe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09700" y="110172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600075</xdr:colOff>
      <xdr:row>7</xdr:row>
      <xdr:rowOff>142875</xdr:rowOff>
    </xdr:from>
    <xdr:ext cx="184731" cy="263790"/>
    <xdr:sp macro="" textlink="">
      <xdr:nvSpPr>
        <xdr:cNvPr id="8" name="CaixaDe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161607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477838</xdr:colOff>
      <xdr:row>12</xdr:row>
      <xdr:rowOff>25400</xdr:rowOff>
    </xdr:from>
    <xdr:ext cx="184731" cy="263790"/>
    <xdr:sp macro="" textlink="">
      <xdr:nvSpPr>
        <xdr:cNvPr id="9" name="CaixaDe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82688" y="2419350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3</xdr:col>
      <xdr:colOff>406400</xdr:colOff>
      <xdr:row>14</xdr:row>
      <xdr:rowOff>111124</xdr:rowOff>
    </xdr:from>
    <xdr:to>
      <xdr:col>7</xdr:col>
      <xdr:colOff>297200</xdr:colOff>
      <xdr:row>17</xdr:row>
      <xdr:rowOff>167074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5894FF-6C34-48CE-B933-412FCD8EDE79}"/>
            </a:ext>
          </a:extLst>
        </xdr:cNvPr>
        <xdr:cNvSpPr/>
      </xdr:nvSpPr>
      <xdr:spPr>
        <a:xfrm>
          <a:off x="1111250" y="2682874"/>
          <a:ext cx="2329200" cy="608400"/>
        </a:xfrm>
        <a:prstGeom prst="rect">
          <a:avLst/>
        </a:prstGeom>
        <a:solidFill>
          <a:srgbClr val="50A1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2</xdr:col>
      <xdr:colOff>144780</xdr:colOff>
      <xdr:row>0</xdr:row>
      <xdr:rowOff>259079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D89C5-688D-4A5A-BE67-5D419C2542B0}"/>
            </a:ext>
          </a:extLst>
        </xdr:cNvPr>
        <xdr:cNvSpPr/>
      </xdr:nvSpPr>
      <xdr:spPr>
        <a:xfrm>
          <a:off x="53340" y="30480"/>
          <a:ext cx="899160" cy="228599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15240</xdr:colOff>
      <xdr:row>0</xdr:row>
      <xdr:rowOff>83820</xdr:rowOff>
    </xdr:from>
    <xdr:to>
      <xdr:col>35</xdr:col>
      <xdr:colOff>289559</xdr:colOff>
      <xdr:row>1</xdr:row>
      <xdr:rowOff>123825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7AC58DF-4FEE-5E43-80B5-E232E7B22F9E}"/>
            </a:ext>
          </a:extLst>
        </xdr:cNvPr>
        <xdr:cNvGrpSpPr/>
      </xdr:nvGrpSpPr>
      <xdr:grpSpPr>
        <a:xfrm>
          <a:off x="44942760" y="83820"/>
          <a:ext cx="967739" cy="344805"/>
          <a:chOff x="9204960" y="99060"/>
          <a:chExt cx="967739" cy="34480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EAACC8E-ABDB-4546-9159-D548BE58EA53}"/>
              </a:ext>
            </a:extLst>
          </xdr:cNvPr>
          <xdr:cNvSpPr/>
        </xdr:nvSpPr>
        <xdr:spPr>
          <a:xfrm>
            <a:off x="9204960" y="99060"/>
            <a:ext cx="967739" cy="344805"/>
          </a:xfrm>
          <a:prstGeom prst="rect">
            <a:avLst/>
          </a:prstGeom>
          <a:solidFill>
            <a:srgbClr val="4099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1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  <xdr:pic>
        <xdr:nvPicPr>
          <xdr:cNvPr id="2" name="Imagem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27820" y="110490"/>
            <a:ext cx="304801" cy="3048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127635</xdr:rowOff>
    </xdr:from>
    <xdr:to>
      <xdr:col>2</xdr:col>
      <xdr:colOff>1579245</xdr:colOff>
      <xdr:row>2</xdr:row>
      <xdr:rowOff>160020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20340" y="127635"/>
          <a:ext cx="1724025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34290</xdr:colOff>
      <xdr:row>0</xdr:row>
      <xdr:rowOff>127635</xdr:rowOff>
    </xdr:from>
    <xdr:to>
      <xdr:col>6</xdr:col>
      <xdr:colOff>998220</xdr:colOff>
      <xdr:row>2</xdr:row>
      <xdr:rowOff>160020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90110" y="127635"/>
          <a:ext cx="2929890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de Menores Preços</a:t>
          </a:r>
        </a:p>
      </xdr:txBody>
    </xdr:sp>
    <xdr:clientData/>
  </xdr:twoCellAnchor>
  <xdr:twoCellAnchor>
    <xdr:from>
      <xdr:col>1</xdr:col>
      <xdr:colOff>121920</xdr:colOff>
      <xdr:row>0</xdr:row>
      <xdr:rowOff>127635</xdr:rowOff>
    </xdr:from>
    <xdr:to>
      <xdr:col>1</xdr:col>
      <xdr:colOff>1845945</xdr:colOff>
      <xdr:row>2</xdr:row>
      <xdr:rowOff>160020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1D71A5-4F03-4E02-9A40-B001AF9EEE88}"/>
            </a:ext>
          </a:extLst>
        </xdr:cNvPr>
        <xdr:cNvSpPr/>
      </xdr:nvSpPr>
      <xdr:spPr>
        <a:xfrm>
          <a:off x="746760" y="127635"/>
          <a:ext cx="1724025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1282065</xdr:colOff>
      <xdr:row>0</xdr:row>
      <xdr:rowOff>45720</xdr:rowOff>
    </xdr:from>
    <xdr:to>
      <xdr:col>5</xdr:col>
      <xdr:colOff>26670</xdr:colOff>
      <xdr:row>2</xdr:row>
      <xdr:rowOff>17145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73705" y="45720"/>
          <a:ext cx="1868805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613412</xdr:colOff>
      <xdr:row>0</xdr:row>
      <xdr:rowOff>45720</xdr:rowOff>
    </xdr:from>
    <xdr:to>
      <xdr:col>7</xdr:col>
      <xdr:colOff>1095375</xdr:colOff>
      <xdr:row>2</xdr:row>
      <xdr:rowOff>17145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29252" y="45720"/>
          <a:ext cx="2623183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Comparativa</a:t>
          </a:r>
        </a:p>
      </xdr:txBody>
    </xdr:sp>
    <xdr:clientData/>
  </xdr:twoCellAnchor>
  <xdr:twoCellAnchor>
    <xdr:from>
      <xdr:col>1</xdr:col>
      <xdr:colOff>0</xdr:colOff>
      <xdr:row>0</xdr:row>
      <xdr:rowOff>45720</xdr:rowOff>
    </xdr:from>
    <xdr:to>
      <xdr:col>2</xdr:col>
      <xdr:colOff>792480</xdr:colOff>
      <xdr:row>2</xdr:row>
      <xdr:rowOff>24765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B747BC-8FEA-4B64-A0D9-992A1E693AC2}"/>
            </a:ext>
          </a:extLst>
        </xdr:cNvPr>
        <xdr:cNvSpPr/>
      </xdr:nvSpPr>
      <xdr:spPr>
        <a:xfrm>
          <a:off x="1089660" y="45720"/>
          <a:ext cx="1394460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UA87TrbyXb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D2:M19"/>
  <sheetViews>
    <sheetView showGridLines="0" tabSelected="1" zoomScale="120" zoomScaleNormal="120" workbookViewId="0"/>
  </sheetViews>
  <sheetFormatPr defaultRowHeight="14.4" x14ac:dyDescent="0.3"/>
  <cols>
    <col min="1" max="1" width="1" customWidth="1"/>
    <col min="2" max="2" width="0.33203125" customWidth="1"/>
    <col min="3" max="3" width="8.6640625" customWidth="1"/>
    <col min="8" max="8" width="4.6640625" customWidth="1"/>
    <col min="9" max="9" width="7" customWidth="1"/>
  </cols>
  <sheetData>
    <row r="2" spans="4:13" ht="15" thickBot="1" x14ac:dyDescent="0.35"/>
    <row r="3" spans="4:13" ht="24.6" customHeight="1" x14ac:dyDescent="0.3">
      <c r="D3" s="53" t="s">
        <v>12</v>
      </c>
      <c r="E3" s="54"/>
      <c r="F3" s="54"/>
      <c r="G3" s="54"/>
      <c r="H3" s="54"/>
      <c r="I3" s="55"/>
      <c r="J3" s="24"/>
      <c r="K3" s="24"/>
      <c r="L3" s="24"/>
      <c r="M3" s="24"/>
    </row>
    <row r="4" spans="4:13" ht="13.8" customHeight="1" x14ac:dyDescent="0.3">
      <c r="D4" s="56"/>
      <c r="E4" s="57"/>
      <c r="F4" s="57"/>
      <c r="G4" s="57"/>
      <c r="H4" s="57"/>
      <c r="I4" s="58"/>
      <c r="J4" s="24"/>
      <c r="K4" s="24"/>
      <c r="L4" s="24"/>
      <c r="M4" s="24"/>
    </row>
    <row r="5" spans="4:13" x14ac:dyDescent="0.3">
      <c r="D5" s="19"/>
      <c r="I5" s="20"/>
    </row>
    <row r="6" spans="4:13" x14ac:dyDescent="0.3">
      <c r="D6" s="19"/>
      <c r="I6" s="20"/>
    </row>
    <row r="7" spans="4:13" x14ac:dyDescent="0.3">
      <c r="D7" s="19"/>
      <c r="I7" s="20"/>
    </row>
    <row r="8" spans="4:13" x14ac:dyDescent="0.3">
      <c r="D8" s="19"/>
      <c r="I8" s="20"/>
    </row>
    <row r="9" spans="4:13" x14ac:dyDescent="0.3">
      <c r="D9" s="19"/>
      <c r="I9" s="20"/>
    </row>
    <row r="10" spans="4:13" x14ac:dyDescent="0.3">
      <c r="D10" s="19"/>
      <c r="I10" s="20"/>
    </row>
    <row r="11" spans="4:13" x14ac:dyDescent="0.3">
      <c r="D11" s="19"/>
      <c r="I11" s="20"/>
    </row>
    <row r="12" spans="4:13" x14ac:dyDescent="0.3">
      <c r="D12" s="19"/>
      <c r="I12" s="20"/>
    </row>
    <row r="13" spans="4:13" x14ac:dyDescent="0.3">
      <c r="D13" s="19"/>
      <c r="I13" s="20"/>
    </row>
    <row r="14" spans="4:13" x14ac:dyDescent="0.3">
      <c r="D14" s="19"/>
      <c r="I14" s="20"/>
    </row>
    <row r="15" spans="4:13" x14ac:dyDescent="0.3">
      <c r="D15" s="19"/>
      <c r="I15" s="20"/>
    </row>
    <row r="16" spans="4:13" x14ac:dyDescent="0.3">
      <c r="D16" s="19"/>
      <c r="I16" s="20"/>
    </row>
    <row r="17" spans="4:9" x14ac:dyDescent="0.3">
      <c r="D17" s="19"/>
      <c r="I17" s="20"/>
    </row>
    <row r="18" spans="4:9" x14ac:dyDescent="0.3">
      <c r="D18" s="19"/>
      <c r="I18" s="20"/>
    </row>
    <row r="19" spans="4:9" ht="15" thickBot="1" x14ac:dyDescent="0.35">
      <c r="D19" s="21"/>
      <c r="E19" s="22"/>
      <c r="F19" s="22"/>
      <c r="G19" s="22"/>
      <c r="H19" s="22"/>
      <c r="I19" s="23"/>
    </row>
  </sheetData>
  <mergeCells count="1">
    <mergeCell ref="D3:I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85DA-0439-4833-9DA0-300D06D238AF}">
  <sheetPr codeName="Planilha1"/>
  <dimension ref="A1:M39"/>
  <sheetViews>
    <sheetView showGridLines="0" workbookViewId="0">
      <selection activeCell="O8" sqref="O7:O8"/>
    </sheetView>
  </sheetViews>
  <sheetFormatPr defaultRowHeight="14.4" x14ac:dyDescent="0.3"/>
  <cols>
    <col min="1" max="1" width="2.88671875" customWidth="1"/>
    <col min="13" max="13" width="68.109375" customWidth="1"/>
  </cols>
  <sheetData>
    <row r="1" spans="1:13" ht="25.2" customHeight="1" x14ac:dyDescent="0.3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3.6" customHeight="1" x14ac:dyDescent="0.3"/>
    <row r="3" spans="1:13" ht="15.6" x14ac:dyDescent="0.3">
      <c r="A3" s="35"/>
      <c r="B3" s="60" t="s">
        <v>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5.6" x14ac:dyDescent="0.3">
      <c r="A4" s="36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.6" x14ac:dyDescent="0.3">
      <c r="A5" s="3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3.6" customHeight="1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4.4" customHeight="1" x14ac:dyDescent="0.3">
      <c r="A7" s="35"/>
      <c r="B7" s="60" t="s">
        <v>60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6" x14ac:dyDescent="0.3">
      <c r="A8" s="36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15.6" x14ac:dyDescent="0.3">
      <c r="A9" s="35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ht="3.6" customHeight="1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5.6" customHeight="1" x14ac:dyDescent="0.3">
      <c r="A11" s="61">
        <v>3</v>
      </c>
      <c r="B11" s="60" t="s">
        <v>23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15.6" customHeight="1" x14ac:dyDescent="0.3">
      <c r="A12" s="6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15.6" customHeight="1" x14ac:dyDescent="0.3">
      <c r="A13" s="6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3.6" customHeight="1" x14ac:dyDescent="0.3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6" customHeight="1" x14ac:dyDescent="0.3">
      <c r="A15" s="61">
        <v>4</v>
      </c>
      <c r="B15" s="60" t="s">
        <v>24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ht="15.6" customHeight="1" x14ac:dyDescent="0.3">
      <c r="A16" s="6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ht="44.4" customHeight="1" x14ac:dyDescent="0.3">
      <c r="A17" s="6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16.2" customHeight="1" x14ac:dyDescent="0.3">
      <c r="A18" s="61"/>
      <c r="B18" s="60" t="s">
        <v>20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t="3.6" customHeight="1" x14ac:dyDescent="0.3">
      <c r="A19" s="3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31.8" customHeight="1" x14ac:dyDescent="0.3">
      <c r="A20" s="37">
        <v>5</v>
      </c>
      <c r="B20" s="60" t="s">
        <v>25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3.6" customHeight="1" x14ac:dyDescent="0.3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5.6" customHeight="1" x14ac:dyDescent="0.3">
      <c r="A22" s="61">
        <v>6</v>
      </c>
      <c r="B22" s="60" t="s">
        <v>18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15.6" customHeight="1" x14ac:dyDescent="0.3">
      <c r="A23" s="61"/>
      <c r="B23" s="62" t="s">
        <v>19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3.6" customHeight="1" x14ac:dyDescent="0.3">
      <c r="A24" s="33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5.6" x14ac:dyDescent="0.3">
      <c r="A25" s="35"/>
      <c r="B25" s="60" t="s">
        <v>26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15.6" x14ac:dyDescent="0.3">
      <c r="A26" s="36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9.8" customHeight="1" x14ac:dyDescent="0.3">
      <c r="A27" s="35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3.6" customHeight="1" x14ac:dyDescent="0.3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5.6" x14ac:dyDescent="0.3">
      <c r="A29" s="35"/>
      <c r="B29" s="60" t="s">
        <v>15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15.6" x14ac:dyDescent="0.3">
      <c r="A30" s="36">
        <v>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3" ht="15.6" x14ac:dyDescent="0.3">
      <c r="A31" s="3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3.6" customHeight="1" x14ac:dyDescent="0.3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 ht="14.4" customHeight="1" x14ac:dyDescent="0.3">
      <c r="A33" s="35"/>
      <c r="B33" s="60" t="s">
        <v>16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5.6" x14ac:dyDescent="0.3">
      <c r="A34" s="36">
        <v>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33" customHeight="1" x14ac:dyDescent="0.3">
      <c r="A35" s="3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3.6" customHeight="1" x14ac:dyDescent="0.3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6" x14ac:dyDescent="0.3">
      <c r="A37" s="35"/>
      <c r="B37" s="60" t="s">
        <v>17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15.6" x14ac:dyDescent="0.3">
      <c r="A38" s="36">
        <v>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ht="15.6" x14ac:dyDescent="0.3">
      <c r="A39" s="35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</sheetData>
  <mergeCells count="16">
    <mergeCell ref="B37:M39"/>
    <mergeCell ref="B11:M13"/>
    <mergeCell ref="B15:M17"/>
    <mergeCell ref="B22:M22"/>
    <mergeCell ref="B23:M23"/>
    <mergeCell ref="B20:M20"/>
    <mergeCell ref="B18:M18"/>
    <mergeCell ref="B33:M35"/>
    <mergeCell ref="A1:M1"/>
    <mergeCell ref="B3:M5"/>
    <mergeCell ref="B7:M9"/>
    <mergeCell ref="B25:M27"/>
    <mergeCell ref="B29:M31"/>
    <mergeCell ref="A11:A13"/>
    <mergeCell ref="A15:A18"/>
    <mergeCell ref="A22:A23"/>
  </mergeCells>
  <hyperlinks>
    <hyperlink ref="B23:M23" r:id="rId1" display="https://www.youtube.com/watch?v=UA87TrbyXbk" xr:uid="{9172F00E-7B40-4C13-A3B5-08B637077F68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M998"/>
  <sheetViews>
    <sheetView showGridLines="0" workbookViewId="0"/>
  </sheetViews>
  <sheetFormatPr defaultColWidth="9.109375" defaultRowHeight="14.4" x14ac:dyDescent="0.3"/>
  <cols>
    <col min="1" max="1" width="39.6640625" style="7" customWidth="1"/>
    <col min="2" max="4" width="20.6640625" style="17" customWidth="1"/>
    <col min="5" max="31" width="20.33203125" style="17" customWidth="1"/>
    <col min="32" max="32" width="4.21875" style="1" hidden="1" customWidth="1"/>
    <col min="33" max="33" width="4.33203125" style="1" hidden="1" customWidth="1"/>
    <col min="34" max="34" width="4.44140625" style="1" customWidth="1"/>
    <col min="35" max="35" width="10.109375" style="1" bestFit="1" customWidth="1"/>
    <col min="36" max="16384" width="9.109375" style="1"/>
  </cols>
  <sheetData>
    <row r="1" spans="1:39" ht="24" customHeight="1" x14ac:dyDescent="0.3">
      <c r="A1" s="12" t="s">
        <v>0</v>
      </c>
      <c r="B1" s="12" t="s">
        <v>27</v>
      </c>
      <c r="C1" s="12" t="s">
        <v>28</v>
      </c>
      <c r="D1" s="12" t="s">
        <v>29</v>
      </c>
      <c r="E1" s="12" t="s">
        <v>30</v>
      </c>
      <c r="F1" s="12" t="s">
        <v>31</v>
      </c>
      <c r="G1" s="12" t="s">
        <v>32</v>
      </c>
      <c r="H1" s="12" t="s">
        <v>33</v>
      </c>
      <c r="I1" s="12" t="s">
        <v>34</v>
      </c>
      <c r="J1" s="12" t="s">
        <v>35</v>
      </c>
      <c r="K1" s="12" t="s">
        <v>36</v>
      </c>
      <c r="L1" s="12" t="s">
        <v>40</v>
      </c>
      <c r="M1" s="12" t="s">
        <v>41</v>
      </c>
      <c r="N1" s="12" t="s">
        <v>42</v>
      </c>
      <c r="O1" s="12" t="s">
        <v>43</v>
      </c>
      <c r="P1" s="12" t="s">
        <v>44</v>
      </c>
      <c r="Q1" s="12" t="s">
        <v>45</v>
      </c>
      <c r="R1" s="12" t="s">
        <v>46</v>
      </c>
      <c r="S1" s="12" t="s">
        <v>47</v>
      </c>
      <c r="T1" s="12" t="s">
        <v>48</v>
      </c>
      <c r="U1" s="12" t="s">
        <v>49</v>
      </c>
      <c r="V1" s="12" t="s">
        <v>50</v>
      </c>
      <c r="W1" s="12" t="s">
        <v>51</v>
      </c>
      <c r="X1" s="12" t="s">
        <v>52</v>
      </c>
      <c r="Y1" s="12" t="s">
        <v>53</v>
      </c>
      <c r="Z1" s="12" t="s">
        <v>54</v>
      </c>
      <c r="AA1" s="12" t="s">
        <v>55</v>
      </c>
      <c r="AB1" s="12" t="s">
        <v>56</v>
      </c>
      <c r="AC1" s="12" t="s">
        <v>57</v>
      </c>
      <c r="AD1" s="12" t="s">
        <v>58</v>
      </c>
      <c r="AE1" s="12" t="s">
        <v>59</v>
      </c>
      <c r="AF1" s="3" t="s">
        <v>5</v>
      </c>
      <c r="AG1" s="3" t="s">
        <v>6</v>
      </c>
      <c r="AI1" s="4" t="str">
        <f>B1</f>
        <v>Mercado 1</v>
      </c>
    </row>
    <row r="2" spans="1:39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2" t="str">
        <f>IFERROR(SMALL(B2:AE2,1),"")</f>
        <v/>
      </c>
      <c r="AG2" s="1" t="str">
        <f>IFERROR(IF(MATCH(AF2,B2:AE2,0)=1,$B$1,IF(MATCH(AF2,B2:AE2,0)=2,$C$1,IF(MATCH(AF2,B2:AE2,0)=3,$D$1,IF(MATCH(AF2,B2:AE2,0)=4,$E$1,IF(MATCH(AF2,B2:AE2,0)=5,$F$1,IF(MATCH(AF2,B2:AE2,0)=6,$G$1,IF(MATCH(AF2,B2:AE2,0)=7,$H$1,IF(MATCH(AF2,B2:AE2,0)=8,$I$1,IF(MATCH(AF2,B2:AE2,0)=9,$J$1,IF(MATCH(AF2,B2:AE2,0)=10,$K$1,IF(MATCH(AF2,B2:AE2,0)=11,$L$1,IF(MATCH(AF2,B2:AE2,0)=12,$M$1,IF(MATCH(AF2,B2:AE2,0)=13,$N$1,IF(MATCH(AF2,B2:AE2,0)=14,$O$1,IF(MATCH(AF2,B2:AE2,0)=15,$P$1,IF(MATCH(AF2,B2:AE2,0)=16,$Q$1,IF(MATCH(AF2,B2:AE2,0)=17,$R$1,IF(MATCH(AF2,B2:AE2,0)=18,$S$1,IF(MATCH(AF2,B2:AE2,0)=19,$T$1,IF(MATCH(AF2,B2:AE2,0)=20,$U$1,IF(MATCH(AF2,B2:AE2,0)=21,$V$1,IF(MATCH(AF2,B2:AE2,0)=22,$W$1,IF(MATCH(AF2,B2:AE2,0)=23,$X$1,IF(MATCH(AF2,B2:AE2,0)=24,$Y$1,IF(MATCH(AF2,B2:AE2,0)=25,$Z$1,IF(MATCH(AF2,B2:AE2,0)=26,$AA$1,IF(MATCH(AF2,B2:AE2,0)=27,$AB$1,IF(MATCH(AF2,B2:AE2,0)=28,$AC$1,IF(MATCH(AF2,B2:AE2,0)=29,$AD$1,$AE$1))))))))))))))))))))))))))))),"")</f>
        <v/>
      </c>
      <c r="AI2" s="4" t="str">
        <f>C1</f>
        <v>Mercado 2</v>
      </c>
    </row>
    <row r="3" spans="1:39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 t="str">
        <f t="shared" ref="AF3:AF66" si="0">IFERROR(SMALL(B3:AE3,1),"")</f>
        <v/>
      </c>
      <c r="AG3" s="1" t="str">
        <f t="shared" ref="AG3:AG66" si="1">IFERROR(IF(MATCH(AF3,B3:AE3,0)=1,$B$1,IF(MATCH(AF3,B3:AE3,0)=2,$C$1,IF(MATCH(AF3,B3:AE3,0)=3,$D$1,IF(MATCH(AF3,B3:AE3,0)=4,$E$1,IF(MATCH(AF3,B3:AE3,0)=5,$F$1,IF(MATCH(AF3,B3:AE3,0)=6,$G$1,IF(MATCH(AF3,B3:AE3,0)=7,$H$1,IF(MATCH(AF3,B3:AE3,0)=8,$I$1,IF(MATCH(AF3,B3:AE3,0)=9,$J$1,IF(MATCH(AF3,B3:AE3,0)=10,$K$1,IF(MATCH(AF3,B3:AE3,0)=11,$L$1,IF(MATCH(AF3,B3:AE3,0)=12,$M$1,IF(MATCH(AF3,B3:AE3,0)=13,$N$1,IF(MATCH(AF3,B3:AE3,0)=14,$O$1,IF(MATCH(AF3,B3:AE3,0)=15,$P$1,IF(MATCH(AF3,B3:AE3,0)=16,$Q$1,IF(MATCH(AF3,B3:AE3,0)=17,$R$1,IF(MATCH(AF3,B3:AE3,0)=18,$S$1,IF(MATCH(AF3,B3:AE3,0)=19,$T$1,IF(MATCH(AF3,B3:AE3,0)=20,$U$1,IF(MATCH(AF3,B3:AE3,0)=21,$V$1,IF(MATCH(AF3,B3:AE3,0)=22,$W$1,IF(MATCH(AF3,B3:AE3,0)=23,$X$1,IF(MATCH(AF3,B3:AE3,0)=24,$Y$1,IF(MATCH(AF3,B3:AE3,0)=25,$Z$1,IF(MATCH(AF3,B3:AE3,0)=26,$AA$1,IF(MATCH(AF3,B3:AE3,0)=27,$AB$1,IF(MATCH(AF3,B3:AE3,0)=28,$AC$1,IF(MATCH(AF3,B3:AE3,0)=29,$AD$1,$AE$1))))))))))))))))))))))))))))),"")</f>
        <v/>
      </c>
      <c r="AI3" s="65" t="s">
        <v>21</v>
      </c>
      <c r="AJ3" s="65"/>
      <c r="AK3" s="65"/>
      <c r="AL3" s="65"/>
      <c r="AM3" s="65"/>
    </row>
    <row r="4" spans="1:39" ht="14.4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2" t="str">
        <f t="shared" si="0"/>
        <v/>
      </c>
      <c r="AG4" s="1" t="str">
        <f t="shared" si="1"/>
        <v/>
      </c>
      <c r="AI4" s="63" t="s">
        <v>61</v>
      </c>
      <c r="AJ4" s="63"/>
      <c r="AK4" s="63"/>
      <c r="AL4" s="63"/>
      <c r="AM4" s="63"/>
    </row>
    <row r="5" spans="1:39" x14ac:dyDescent="0.3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" t="str">
        <f t="shared" si="0"/>
        <v/>
      </c>
      <c r="AG5" s="1" t="str">
        <f t="shared" si="1"/>
        <v/>
      </c>
      <c r="AI5" s="63"/>
      <c r="AJ5" s="63"/>
      <c r="AK5" s="63"/>
      <c r="AL5" s="63"/>
      <c r="AM5" s="63"/>
    </row>
    <row r="6" spans="1:39" ht="14.4" customHeight="1" x14ac:dyDescent="0.3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2" t="str">
        <f t="shared" si="0"/>
        <v/>
      </c>
      <c r="AG6" s="1" t="str">
        <f t="shared" si="1"/>
        <v/>
      </c>
      <c r="AI6" s="64" t="s">
        <v>62</v>
      </c>
      <c r="AJ6" s="64"/>
      <c r="AK6" s="64"/>
      <c r="AL6" s="64"/>
      <c r="AM6" s="64"/>
    </row>
    <row r="7" spans="1:39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2" t="str">
        <f t="shared" si="0"/>
        <v/>
      </c>
      <c r="AG7" s="1" t="str">
        <f t="shared" si="1"/>
        <v/>
      </c>
      <c r="AI7" s="64"/>
      <c r="AJ7" s="64"/>
      <c r="AK7" s="64"/>
      <c r="AL7" s="64"/>
      <c r="AM7" s="64"/>
    </row>
    <row r="8" spans="1:39" x14ac:dyDescent="0.3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" t="str">
        <f t="shared" si="0"/>
        <v/>
      </c>
      <c r="AG8" s="1" t="str">
        <f t="shared" si="1"/>
        <v/>
      </c>
      <c r="AI8" s="64"/>
      <c r="AJ8" s="64"/>
      <c r="AK8" s="64"/>
      <c r="AL8" s="64"/>
      <c r="AM8" s="64"/>
    </row>
    <row r="9" spans="1:39" x14ac:dyDescent="0.3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 t="str">
        <f t="shared" si="0"/>
        <v/>
      </c>
      <c r="AG9" s="1" t="str">
        <f t="shared" si="1"/>
        <v/>
      </c>
      <c r="AI9" s="63" t="s">
        <v>63</v>
      </c>
      <c r="AJ9" s="63"/>
      <c r="AK9" s="63"/>
      <c r="AL9" s="63"/>
      <c r="AM9" s="63"/>
    </row>
    <row r="10" spans="1:39" x14ac:dyDescent="0.3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2" t="str">
        <f t="shared" si="0"/>
        <v/>
      </c>
      <c r="AG10" s="1" t="str">
        <f t="shared" si="1"/>
        <v/>
      </c>
      <c r="AI10" s="63"/>
      <c r="AJ10" s="63"/>
      <c r="AK10" s="63"/>
      <c r="AL10" s="63"/>
      <c r="AM10" s="63"/>
    </row>
    <row r="11" spans="1:39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2" t="str">
        <f t="shared" si="0"/>
        <v/>
      </c>
      <c r="AG11" s="1" t="str">
        <f t="shared" si="1"/>
        <v/>
      </c>
      <c r="AI11" s="63"/>
      <c r="AJ11" s="63"/>
      <c r="AK11" s="63"/>
      <c r="AL11" s="63"/>
      <c r="AM11" s="63"/>
    </row>
    <row r="12" spans="1:39" x14ac:dyDescent="0.3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" t="str">
        <f t="shared" si="0"/>
        <v/>
      </c>
      <c r="AG12" s="1" t="str">
        <f t="shared" si="1"/>
        <v/>
      </c>
    </row>
    <row r="13" spans="1:39" x14ac:dyDescent="0.3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" t="str">
        <f t="shared" si="0"/>
        <v/>
      </c>
      <c r="AG13" s="1" t="str">
        <f t="shared" si="1"/>
        <v/>
      </c>
    </row>
    <row r="14" spans="1:39" x14ac:dyDescent="0.3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" t="str">
        <f t="shared" si="0"/>
        <v/>
      </c>
      <c r="AG14" s="1" t="str">
        <f t="shared" si="1"/>
        <v/>
      </c>
    </row>
    <row r="15" spans="1:39" x14ac:dyDescent="0.3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2" t="str">
        <f t="shared" si="0"/>
        <v/>
      </c>
      <c r="AG15" s="1" t="str">
        <f t="shared" si="1"/>
        <v/>
      </c>
    </row>
    <row r="16" spans="1:39" x14ac:dyDescent="0.3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" t="str">
        <f t="shared" si="0"/>
        <v/>
      </c>
      <c r="AG16" s="1" t="str">
        <f t="shared" si="1"/>
        <v/>
      </c>
    </row>
    <row r="17" spans="1:33" x14ac:dyDescent="0.3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2" t="str">
        <f t="shared" si="0"/>
        <v/>
      </c>
      <c r="AG17" s="1" t="str">
        <f t="shared" si="1"/>
        <v/>
      </c>
    </row>
    <row r="18" spans="1:33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" t="str">
        <f t="shared" si="0"/>
        <v/>
      </c>
      <c r="AG18" s="1" t="str">
        <f t="shared" si="1"/>
        <v/>
      </c>
    </row>
    <row r="19" spans="1:33" x14ac:dyDescent="0.3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2" t="str">
        <f t="shared" si="0"/>
        <v/>
      </c>
      <c r="AG19" s="1" t="str">
        <f t="shared" si="1"/>
        <v/>
      </c>
    </row>
    <row r="20" spans="1:33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" t="str">
        <f t="shared" si="0"/>
        <v/>
      </c>
      <c r="AG20" s="1" t="str">
        <f t="shared" si="1"/>
        <v/>
      </c>
    </row>
    <row r="21" spans="1:33" x14ac:dyDescent="0.3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2" t="str">
        <f t="shared" si="0"/>
        <v/>
      </c>
      <c r="AG21" s="1" t="str">
        <f t="shared" si="1"/>
        <v/>
      </c>
    </row>
    <row r="22" spans="1:33" x14ac:dyDescent="0.3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" t="str">
        <f t="shared" si="0"/>
        <v/>
      </c>
      <c r="AG22" s="1" t="str">
        <f t="shared" si="1"/>
        <v/>
      </c>
    </row>
    <row r="23" spans="1:33" x14ac:dyDescent="0.3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2" t="str">
        <f t="shared" si="0"/>
        <v/>
      </c>
      <c r="AG23" s="1" t="str">
        <f t="shared" si="1"/>
        <v/>
      </c>
    </row>
    <row r="24" spans="1:33" x14ac:dyDescent="0.3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2" t="str">
        <f t="shared" si="0"/>
        <v/>
      </c>
      <c r="AG24" s="1" t="str">
        <f t="shared" si="1"/>
        <v/>
      </c>
    </row>
    <row r="25" spans="1:33" x14ac:dyDescent="0.3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2" t="str">
        <f t="shared" si="0"/>
        <v/>
      </c>
      <c r="AG25" s="1" t="str">
        <f t="shared" si="1"/>
        <v/>
      </c>
    </row>
    <row r="26" spans="1:33" x14ac:dyDescent="0.3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" t="str">
        <f t="shared" si="0"/>
        <v/>
      </c>
      <c r="AG26" s="1" t="str">
        <f t="shared" si="1"/>
        <v/>
      </c>
    </row>
    <row r="27" spans="1:33" x14ac:dyDescent="0.3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2" t="str">
        <f t="shared" si="0"/>
        <v/>
      </c>
      <c r="AG27" s="1" t="str">
        <f t="shared" si="1"/>
        <v/>
      </c>
    </row>
    <row r="28" spans="1:33" x14ac:dyDescent="0.3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2" t="str">
        <f t="shared" si="0"/>
        <v/>
      </c>
      <c r="AG28" s="1" t="str">
        <f t="shared" si="1"/>
        <v/>
      </c>
    </row>
    <row r="29" spans="1:33" x14ac:dyDescent="0.3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2" t="str">
        <f t="shared" si="0"/>
        <v/>
      </c>
      <c r="AG29" s="1" t="str">
        <f t="shared" si="1"/>
        <v/>
      </c>
    </row>
    <row r="30" spans="1:33" x14ac:dyDescent="0.3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2" t="str">
        <f t="shared" si="0"/>
        <v/>
      </c>
      <c r="AG30" s="1" t="str">
        <f t="shared" si="1"/>
        <v/>
      </c>
    </row>
    <row r="31" spans="1:33" x14ac:dyDescent="0.3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2" t="str">
        <f t="shared" si="0"/>
        <v/>
      </c>
      <c r="AG31" s="1" t="str">
        <f t="shared" si="1"/>
        <v/>
      </c>
    </row>
    <row r="32" spans="1:33" x14ac:dyDescent="0.3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2" t="str">
        <f t="shared" si="0"/>
        <v/>
      </c>
      <c r="AG32" s="1" t="str">
        <f t="shared" si="1"/>
        <v/>
      </c>
    </row>
    <row r="33" spans="1:33" x14ac:dyDescent="0.3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2" t="str">
        <f t="shared" si="0"/>
        <v/>
      </c>
      <c r="AG33" s="1" t="str">
        <f t="shared" si="1"/>
        <v/>
      </c>
    </row>
    <row r="34" spans="1:33" x14ac:dyDescent="0.3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 t="str">
        <f t="shared" si="0"/>
        <v/>
      </c>
      <c r="AG34" s="1" t="str">
        <f t="shared" si="1"/>
        <v/>
      </c>
    </row>
    <row r="35" spans="1:33" x14ac:dyDescent="0.3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2" t="str">
        <f t="shared" si="0"/>
        <v/>
      </c>
      <c r="AG35" s="1" t="str">
        <f t="shared" si="1"/>
        <v/>
      </c>
    </row>
    <row r="36" spans="1:33" x14ac:dyDescent="0.3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2" t="str">
        <f t="shared" si="0"/>
        <v/>
      </c>
      <c r="AG36" s="1" t="str">
        <f t="shared" si="1"/>
        <v/>
      </c>
    </row>
    <row r="37" spans="1:33" x14ac:dyDescent="0.3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2" t="str">
        <f t="shared" si="0"/>
        <v/>
      </c>
      <c r="AG37" s="1" t="str">
        <f t="shared" si="1"/>
        <v/>
      </c>
    </row>
    <row r="38" spans="1:33" x14ac:dyDescent="0.3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2" t="str">
        <f t="shared" si="0"/>
        <v/>
      </c>
      <c r="AG38" s="1" t="str">
        <f t="shared" si="1"/>
        <v/>
      </c>
    </row>
    <row r="39" spans="1:33" x14ac:dyDescent="0.3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2" t="str">
        <f t="shared" si="0"/>
        <v/>
      </c>
      <c r="AG39" s="1" t="str">
        <f t="shared" si="1"/>
        <v/>
      </c>
    </row>
    <row r="40" spans="1:33" x14ac:dyDescent="0.3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2" t="str">
        <f t="shared" si="0"/>
        <v/>
      </c>
      <c r="AG40" s="1" t="str">
        <f t="shared" si="1"/>
        <v/>
      </c>
    </row>
    <row r="41" spans="1:33" x14ac:dyDescent="0.3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2" t="str">
        <f t="shared" si="0"/>
        <v/>
      </c>
      <c r="AG41" s="1" t="str">
        <f t="shared" si="1"/>
        <v/>
      </c>
    </row>
    <row r="42" spans="1:33" x14ac:dyDescent="0.3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2" t="str">
        <f t="shared" si="0"/>
        <v/>
      </c>
      <c r="AG42" s="1" t="str">
        <f t="shared" si="1"/>
        <v/>
      </c>
    </row>
    <row r="43" spans="1:33" x14ac:dyDescent="0.3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2" t="str">
        <f t="shared" si="0"/>
        <v/>
      </c>
      <c r="AG43" s="1" t="str">
        <f t="shared" si="1"/>
        <v/>
      </c>
    </row>
    <row r="44" spans="1:33" x14ac:dyDescent="0.3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2" t="str">
        <f t="shared" si="0"/>
        <v/>
      </c>
      <c r="AG44" s="1" t="str">
        <f t="shared" si="1"/>
        <v/>
      </c>
    </row>
    <row r="45" spans="1:33" x14ac:dyDescent="0.3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2" t="str">
        <f t="shared" si="0"/>
        <v/>
      </c>
      <c r="AG45" s="1" t="str">
        <f t="shared" si="1"/>
        <v/>
      </c>
    </row>
    <row r="46" spans="1:33" x14ac:dyDescent="0.3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2" t="str">
        <f t="shared" si="0"/>
        <v/>
      </c>
      <c r="AG46" s="1" t="str">
        <f t="shared" si="1"/>
        <v/>
      </c>
    </row>
    <row r="47" spans="1:33" x14ac:dyDescent="0.3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2" t="str">
        <f t="shared" si="0"/>
        <v/>
      </c>
      <c r="AG47" s="1" t="str">
        <f t="shared" si="1"/>
        <v/>
      </c>
    </row>
    <row r="48" spans="1:33" x14ac:dyDescent="0.3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" t="str">
        <f t="shared" si="0"/>
        <v/>
      </c>
      <c r="AG48" s="1" t="str">
        <f t="shared" si="1"/>
        <v/>
      </c>
    </row>
    <row r="49" spans="1:33" x14ac:dyDescent="0.3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" t="str">
        <f t="shared" si="0"/>
        <v/>
      </c>
      <c r="AG49" s="1" t="str">
        <f t="shared" si="1"/>
        <v/>
      </c>
    </row>
    <row r="50" spans="1:33" x14ac:dyDescent="0.3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2" t="str">
        <f t="shared" si="0"/>
        <v/>
      </c>
      <c r="AG50" s="1" t="str">
        <f t="shared" si="1"/>
        <v/>
      </c>
    </row>
    <row r="51" spans="1:33" x14ac:dyDescent="0.3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2" t="str">
        <f t="shared" si="0"/>
        <v/>
      </c>
      <c r="AG51" s="1" t="str">
        <f t="shared" si="1"/>
        <v/>
      </c>
    </row>
    <row r="52" spans="1:33" x14ac:dyDescent="0.3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2" t="str">
        <f t="shared" si="0"/>
        <v/>
      </c>
      <c r="AG52" s="1" t="str">
        <f t="shared" si="1"/>
        <v/>
      </c>
    </row>
    <row r="53" spans="1:33" x14ac:dyDescent="0.3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2" t="str">
        <f t="shared" si="0"/>
        <v/>
      </c>
      <c r="AG53" s="1" t="str">
        <f t="shared" si="1"/>
        <v/>
      </c>
    </row>
    <row r="54" spans="1:33" x14ac:dyDescent="0.3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2" t="str">
        <f t="shared" si="0"/>
        <v/>
      </c>
      <c r="AG54" s="1" t="str">
        <f t="shared" si="1"/>
        <v/>
      </c>
    </row>
    <row r="55" spans="1:33" x14ac:dyDescent="0.3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2" t="str">
        <f t="shared" si="0"/>
        <v/>
      </c>
      <c r="AG55" s="1" t="str">
        <f t="shared" si="1"/>
        <v/>
      </c>
    </row>
    <row r="56" spans="1:33" x14ac:dyDescent="0.3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2" t="str">
        <f t="shared" si="0"/>
        <v/>
      </c>
      <c r="AG56" s="1" t="str">
        <f t="shared" si="1"/>
        <v/>
      </c>
    </row>
    <row r="57" spans="1:33" x14ac:dyDescent="0.3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2" t="str">
        <f t="shared" si="0"/>
        <v/>
      </c>
      <c r="AG57" s="1" t="str">
        <f t="shared" si="1"/>
        <v/>
      </c>
    </row>
    <row r="58" spans="1:33" x14ac:dyDescent="0.3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2" t="str">
        <f t="shared" si="0"/>
        <v/>
      </c>
      <c r="AG58" s="1" t="str">
        <f t="shared" si="1"/>
        <v/>
      </c>
    </row>
    <row r="59" spans="1:33" x14ac:dyDescent="0.3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2" t="str">
        <f t="shared" si="0"/>
        <v/>
      </c>
      <c r="AG59" s="1" t="str">
        <f t="shared" si="1"/>
        <v/>
      </c>
    </row>
    <row r="60" spans="1:33" x14ac:dyDescent="0.3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2" t="str">
        <f t="shared" si="0"/>
        <v/>
      </c>
      <c r="AG60" s="1" t="str">
        <f t="shared" si="1"/>
        <v/>
      </c>
    </row>
    <row r="61" spans="1:33" x14ac:dyDescent="0.3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2" t="str">
        <f t="shared" si="0"/>
        <v/>
      </c>
      <c r="AG61" s="1" t="str">
        <f t="shared" si="1"/>
        <v/>
      </c>
    </row>
    <row r="62" spans="1:33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2" t="str">
        <f t="shared" si="0"/>
        <v/>
      </c>
      <c r="AG62" s="1" t="str">
        <f t="shared" si="1"/>
        <v/>
      </c>
    </row>
    <row r="63" spans="1:33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2" t="str">
        <f t="shared" si="0"/>
        <v/>
      </c>
      <c r="AG63" s="1" t="str">
        <f t="shared" si="1"/>
        <v/>
      </c>
    </row>
    <row r="64" spans="1:33" x14ac:dyDescent="0.3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2" t="str">
        <f t="shared" si="0"/>
        <v/>
      </c>
      <c r="AG64" s="1" t="str">
        <f t="shared" si="1"/>
        <v/>
      </c>
    </row>
    <row r="65" spans="1:33" x14ac:dyDescent="0.3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2" t="str">
        <f t="shared" si="0"/>
        <v/>
      </c>
      <c r="AG65" s="1" t="str">
        <f t="shared" si="1"/>
        <v/>
      </c>
    </row>
    <row r="66" spans="1:33" x14ac:dyDescent="0.3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2" t="str">
        <f t="shared" si="0"/>
        <v/>
      </c>
      <c r="AG66" s="1" t="str">
        <f t="shared" si="1"/>
        <v/>
      </c>
    </row>
    <row r="67" spans="1:33" x14ac:dyDescent="0.3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2" t="str">
        <f t="shared" ref="AF67:AF130" si="2">IFERROR(SMALL(B67:AE67,1),"")</f>
        <v/>
      </c>
      <c r="AG67" s="1" t="str">
        <f t="shared" ref="AG67:AG130" si="3">IFERROR(IF(MATCH(AF67,B67:AE67,0)=1,$B$1,IF(MATCH(AF67,B67:AE67,0)=2,$C$1,IF(MATCH(AF67,B67:AE67,0)=3,$D$1,IF(MATCH(AF67,B67:AE67,0)=4,$E$1,IF(MATCH(AF67,B67:AE67,0)=5,$F$1,IF(MATCH(AF67,B67:AE67,0)=6,$G$1,IF(MATCH(AF67,B67:AE67,0)=7,$H$1,IF(MATCH(AF67,B67:AE67,0)=8,$I$1,IF(MATCH(AF67,B67:AE67,0)=9,$J$1,IF(MATCH(AF67,B67:AE67,0)=10,$K$1,IF(MATCH(AF67,B67:AE67,0)=11,$L$1,IF(MATCH(AF67,B67:AE67,0)=12,$M$1,IF(MATCH(AF67,B67:AE67,0)=13,$N$1,IF(MATCH(AF67,B67:AE67,0)=14,$O$1,IF(MATCH(AF67,B67:AE67,0)=15,$P$1,IF(MATCH(AF67,B67:AE67,0)=16,$Q$1,IF(MATCH(AF67,B67:AE67,0)=17,$R$1,IF(MATCH(AF67,B67:AE67,0)=18,$S$1,IF(MATCH(AF67,B67:AE67,0)=19,$T$1,IF(MATCH(AF67,B67:AE67,0)=20,$U$1,IF(MATCH(AF67,B67:AE67,0)=21,$V$1,IF(MATCH(AF67,B67:AE67,0)=22,$W$1,IF(MATCH(AF67,B67:AE67,0)=23,$X$1,IF(MATCH(AF67,B67:AE67,0)=24,$Y$1,IF(MATCH(AF67,B67:AE67,0)=25,$Z$1,IF(MATCH(AF67,B67:AE67,0)=26,$AA$1,IF(MATCH(AF67,B67:AE67,0)=27,$AB$1,IF(MATCH(AF67,B67:AE67,0)=28,$AC$1,IF(MATCH(AF67,B67:AE67,0)=29,$AD$1,$AE$1))))))))))))))))))))))))))))),"")</f>
        <v/>
      </c>
    </row>
    <row r="68" spans="1:33" x14ac:dyDescent="0.3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2" t="str">
        <f t="shared" si="2"/>
        <v/>
      </c>
      <c r="AG68" s="1" t="str">
        <f t="shared" si="3"/>
        <v/>
      </c>
    </row>
    <row r="69" spans="1:33" x14ac:dyDescent="0.3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2" t="str">
        <f t="shared" si="2"/>
        <v/>
      </c>
      <c r="AG69" s="1" t="str">
        <f t="shared" si="3"/>
        <v/>
      </c>
    </row>
    <row r="70" spans="1:33" x14ac:dyDescent="0.3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2" t="str">
        <f t="shared" si="2"/>
        <v/>
      </c>
      <c r="AG70" s="1" t="str">
        <f t="shared" si="3"/>
        <v/>
      </c>
    </row>
    <row r="71" spans="1:33" x14ac:dyDescent="0.3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2" t="str">
        <f t="shared" si="2"/>
        <v/>
      </c>
      <c r="AG71" s="1" t="str">
        <f t="shared" si="3"/>
        <v/>
      </c>
    </row>
    <row r="72" spans="1:33" x14ac:dyDescent="0.3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2" t="str">
        <f t="shared" si="2"/>
        <v/>
      </c>
      <c r="AG72" s="1" t="str">
        <f t="shared" si="3"/>
        <v/>
      </c>
    </row>
    <row r="73" spans="1:33" x14ac:dyDescent="0.3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2" t="str">
        <f t="shared" si="2"/>
        <v/>
      </c>
      <c r="AG73" s="1" t="str">
        <f t="shared" si="3"/>
        <v/>
      </c>
    </row>
    <row r="74" spans="1:33" x14ac:dyDescent="0.3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2" t="str">
        <f t="shared" si="2"/>
        <v/>
      </c>
      <c r="AG74" s="1" t="str">
        <f t="shared" si="3"/>
        <v/>
      </c>
    </row>
    <row r="75" spans="1:33" x14ac:dyDescent="0.3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2" t="str">
        <f t="shared" si="2"/>
        <v/>
      </c>
      <c r="AG75" s="1" t="str">
        <f t="shared" si="3"/>
        <v/>
      </c>
    </row>
    <row r="76" spans="1:33" x14ac:dyDescent="0.3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2" t="str">
        <f t="shared" si="2"/>
        <v/>
      </c>
      <c r="AG76" s="1" t="str">
        <f t="shared" si="3"/>
        <v/>
      </c>
    </row>
    <row r="77" spans="1:33" x14ac:dyDescent="0.3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2" t="str">
        <f t="shared" si="2"/>
        <v/>
      </c>
      <c r="AG77" s="1" t="str">
        <f t="shared" si="3"/>
        <v/>
      </c>
    </row>
    <row r="78" spans="1:33" x14ac:dyDescent="0.3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2" t="str">
        <f t="shared" si="2"/>
        <v/>
      </c>
      <c r="AG78" s="1" t="str">
        <f t="shared" si="3"/>
        <v/>
      </c>
    </row>
    <row r="79" spans="1:33" x14ac:dyDescent="0.3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2" t="str">
        <f t="shared" si="2"/>
        <v/>
      </c>
      <c r="AG79" s="1" t="str">
        <f t="shared" si="3"/>
        <v/>
      </c>
    </row>
    <row r="80" spans="1:33" x14ac:dyDescent="0.3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2" t="str">
        <f t="shared" si="2"/>
        <v/>
      </c>
      <c r="AG80" s="1" t="str">
        <f t="shared" si="3"/>
        <v/>
      </c>
    </row>
    <row r="81" spans="1:33" x14ac:dyDescent="0.3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2" t="str">
        <f t="shared" si="2"/>
        <v/>
      </c>
      <c r="AG81" s="1" t="str">
        <f t="shared" si="3"/>
        <v/>
      </c>
    </row>
    <row r="82" spans="1:33" x14ac:dyDescent="0.3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2" t="str">
        <f t="shared" si="2"/>
        <v/>
      </c>
      <c r="AG82" s="1" t="str">
        <f t="shared" si="3"/>
        <v/>
      </c>
    </row>
    <row r="83" spans="1:33" x14ac:dyDescent="0.3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2" t="str">
        <f t="shared" si="2"/>
        <v/>
      </c>
      <c r="AG83" s="1" t="str">
        <f t="shared" si="3"/>
        <v/>
      </c>
    </row>
    <row r="84" spans="1:33" x14ac:dyDescent="0.3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2" t="str">
        <f t="shared" si="2"/>
        <v/>
      </c>
      <c r="AG84" s="1" t="str">
        <f t="shared" si="3"/>
        <v/>
      </c>
    </row>
    <row r="85" spans="1:33" x14ac:dyDescent="0.3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2" t="str">
        <f t="shared" si="2"/>
        <v/>
      </c>
      <c r="AG85" s="1" t="str">
        <f t="shared" si="3"/>
        <v/>
      </c>
    </row>
    <row r="86" spans="1:33" x14ac:dyDescent="0.3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2" t="str">
        <f t="shared" si="2"/>
        <v/>
      </c>
      <c r="AG86" s="1" t="str">
        <f t="shared" si="3"/>
        <v/>
      </c>
    </row>
    <row r="87" spans="1:33" x14ac:dyDescent="0.3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2" t="str">
        <f t="shared" si="2"/>
        <v/>
      </c>
      <c r="AG87" s="1" t="str">
        <f t="shared" si="3"/>
        <v/>
      </c>
    </row>
    <row r="88" spans="1:33" x14ac:dyDescent="0.3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2" t="str">
        <f t="shared" si="2"/>
        <v/>
      </c>
      <c r="AG88" s="1" t="str">
        <f t="shared" si="3"/>
        <v/>
      </c>
    </row>
    <row r="89" spans="1:33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2" t="str">
        <f t="shared" si="2"/>
        <v/>
      </c>
      <c r="AG89" s="1" t="str">
        <f t="shared" si="3"/>
        <v/>
      </c>
    </row>
    <row r="90" spans="1:33" x14ac:dyDescent="0.3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2" t="str">
        <f t="shared" si="2"/>
        <v/>
      </c>
      <c r="AG90" s="1" t="str">
        <f t="shared" si="3"/>
        <v/>
      </c>
    </row>
    <row r="91" spans="1:33" x14ac:dyDescent="0.3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2" t="str">
        <f t="shared" si="2"/>
        <v/>
      </c>
      <c r="AG91" s="1" t="str">
        <f t="shared" si="3"/>
        <v/>
      </c>
    </row>
    <row r="92" spans="1:33" x14ac:dyDescent="0.3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2" t="str">
        <f t="shared" si="2"/>
        <v/>
      </c>
      <c r="AG92" s="1" t="str">
        <f t="shared" si="3"/>
        <v/>
      </c>
    </row>
    <row r="93" spans="1:33" x14ac:dyDescent="0.3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2" t="str">
        <f t="shared" si="2"/>
        <v/>
      </c>
      <c r="AG93" s="1" t="str">
        <f t="shared" si="3"/>
        <v/>
      </c>
    </row>
    <row r="94" spans="1:33" x14ac:dyDescent="0.3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2" t="str">
        <f t="shared" si="2"/>
        <v/>
      </c>
      <c r="AG94" s="1" t="str">
        <f t="shared" si="3"/>
        <v/>
      </c>
    </row>
    <row r="95" spans="1:33" x14ac:dyDescent="0.3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2" t="str">
        <f t="shared" si="2"/>
        <v/>
      </c>
      <c r="AG95" s="1" t="str">
        <f t="shared" si="3"/>
        <v/>
      </c>
    </row>
    <row r="96" spans="1:33" x14ac:dyDescent="0.3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2" t="str">
        <f t="shared" si="2"/>
        <v/>
      </c>
      <c r="AG96" s="1" t="str">
        <f t="shared" si="3"/>
        <v/>
      </c>
    </row>
    <row r="97" spans="1:33" x14ac:dyDescent="0.3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2" t="str">
        <f t="shared" si="2"/>
        <v/>
      </c>
      <c r="AG97" s="1" t="str">
        <f t="shared" si="3"/>
        <v/>
      </c>
    </row>
    <row r="98" spans="1:33" x14ac:dyDescent="0.3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2" t="str">
        <f t="shared" si="2"/>
        <v/>
      </c>
      <c r="AG98" s="1" t="str">
        <f t="shared" si="3"/>
        <v/>
      </c>
    </row>
    <row r="99" spans="1:33" x14ac:dyDescent="0.3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2" t="str">
        <f t="shared" si="2"/>
        <v/>
      </c>
      <c r="AG99" s="1" t="str">
        <f t="shared" si="3"/>
        <v/>
      </c>
    </row>
    <row r="100" spans="1:33" x14ac:dyDescent="0.3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2" t="str">
        <f t="shared" si="2"/>
        <v/>
      </c>
      <c r="AG100" s="1" t="str">
        <f t="shared" si="3"/>
        <v/>
      </c>
    </row>
    <row r="101" spans="1:33" x14ac:dyDescent="0.3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2" t="str">
        <f t="shared" si="2"/>
        <v/>
      </c>
      <c r="AG101" s="1" t="str">
        <f t="shared" si="3"/>
        <v/>
      </c>
    </row>
    <row r="102" spans="1:33" x14ac:dyDescent="0.3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2" t="str">
        <f t="shared" si="2"/>
        <v/>
      </c>
      <c r="AG102" s="1" t="str">
        <f t="shared" si="3"/>
        <v/>
      </c>
    </row>
    <row r="103" spans="1:33" x14ac:dyDescent="0.3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2" t="str">
        <f t="shared" si="2"/>
        <v/>
      </c>
      <c r="AG103" s="1" t="str">
        <f t="shared" si="3"/>
        <v/>
      </c>
    </row>
    <row r="104" spans="1:33" x14ac:dyDescent="0.3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2" t="str">
        <f t="shared" si="2"/>
        <v/>
      </c>
      <c r="AG104" s="1" t="str">
        <f t="shared" si="3"/>
        <v/>
      </c>
    </row>
    <row r="105" spans="1:33" x14ac:dyDescent="0.3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2" t="str">
        <f t="shared" si="2"/>
        <v/>
      </c>
      <c r="AG105" s="1" t="str">
        <f t="shared" si="3"/>
        <v/>
      </c>
    </row>
    <row r="106" spans="1:33" x14ac:dyDescent="0.3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2" t="str">
        <f t="shared" si="2"/>
        <v/>
      </c>
      <c r="AG106" s="1" t="str">
        <f t="shared" si="3"/>
        <v/>
      </c>
    </row>
    <row r="107" spans="1:33" x14ac:dyDescent="0.3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2" t="str">
        <f t="shared" si="2"/>
        <v/>
      </c>
      <c r="AG107" s="1" t="str">
        <f t="shared" si="3"/>
        <v/>
      </c>
    </row>
    <row r="108" spans="1:33" x14ac:dyDescent="0.3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2" t="str">
        <f t="shared" si="2"/>
        <v/>
      </c>
      <c r="AG108" s="1" t="str">
        <f t="shared" si="3"/>
        <v/>
      </c>
    </row>
    <row r="109" spans="1:33" x14ac:dyDescent="0.3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2" t="str">
        <f t="shared" si="2"/>
        <v/>
      </c>
      <c r="AG109" s="1" t="str">
        <f t="shared" si="3"/>
        <v/>
      </c>
    </row>
    <row r="110" spans="1:33" x14ac:dyDescent="0.3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2" t="str">
        <f t="shared" si="2"/>
        <v/>
      </c>
      <c r="AG110" s="1" t="str">
        <f t="shared" si="3"/>
        <v/>
      </c>
    </row>
    <row r="111" spans="1:33" x14ac:dyDescent="0.3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2" t="str">
        <f t="shared" si="2"/>
        <v/>
      </c>
      <c r="AG111" s="1" t="str">
        <f t="shared" si="3"/>
        <v/>
      </c>
    </row>
    <row r="112" spans="1:33" x14ac:dyDescent="0.3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2" t="str">
        <f t="shared" si="2"/>
        <v/>
      </c>
      <c r="AG112" s="1" t="str">
        <f t="shared" si="3"/>
        <v/>
      </c>
    </row>
    <row r="113" spans="1:33" x14ac:dyDescent="0.3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2" t="str">
        <f t="shared" si="2"/>
        <v/>
      </c>
      <c r="AG113" s="1" t="str">
        <f t="shared" si="3"/>
        <v/>
      </c>
    </row>
    <row r="114" spans="1:33" x14ac:dyDescent="0.3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2" t="str">
        <f t="shared" si="2"/>
        <v/>
      </c>
      <c r="AG114" s="1" t="str">
        <f t="shared" si="3"/>
        <v/>
      </c>
    </row>
    <row r="115" spans="1:33" x14ac:dyDescent="0.3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2" t="str">
        <f t="shared" si="2"/>
        <v/>
      </c>
      <c r="AG115" s="1" t="str">
        <f t="shared" si="3"/>
        <v/>
      </c>
    </row>
    <row r="116" spans="1:33" x14ac:dyDescent="0.3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2" t="str">
        <f t="shared" si="2"/>
        <v/>
      </c>
      <c r="AG116" s="1" t="str">
        <f t="shared" si="3"/>
        <v/>
      </c>
    </row>
    <row r="117" spans="1:33" x14ac:dyDescent="0.3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2" t="str">
        <f t="shared" si="2"/>
        <v/>
      </c>
      <c r="AG117" s="1" t="str">
        <f t="shared" si="3"/>
        <v/>
      </c>
    </row>
    <row r="118" spans="1:33" x14ac:dyDescent="0.3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2" t="str">
        <f t="shared" si="2"/>
        <v/>
      </c>
      <c r="AG118" s="1" t="str">
        <f t="shared" si="3"/>
        <v/>
      </c>
    </row>
    <row r="119" spans="1:33" x14ac:dyDescent="0.3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2" t="str">
        <f t="shared" si="2"/>
        <v/>
      </c>
      <c r="AG119" s="1" t="str">
        <f t="shared" si="3"/>
        <v/>
      </c>
    </row>
    <row r="120" spans="1:33" x14ac:dyDescent="0.3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2" t="str">
        <f t="shared" si="2"/>
        <v/>
      </c>
      <c r="AG120" s="1" t="str">
        <f t="shared" si="3"/>
        <v/>
      </c>
    </row>
    <row r="121" spans="1:33" x14ac:dyDescent="0.3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2" t="str">
        <f t="shared" si="2"/>
        <v/>
      </c>
      <c r="AG121" s="1" t="str">
        <f t="shared" si="3"/>
        <v/>
      </c>
    </row>
    <row r="122" spans="1:33" x14ac:dyDescent="0.3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2" t="str">
        <f t="shared" si="2"/>
        <v/>
      </c>
      <c r="AG122" s="1" t="str">
        <f t="shared" si="3"/>
        <v/>
      </c>
    </row>
    <row r="123" spans="1:33" x14ac:dyDescent="0.3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2" t="str">
        <f t="shared" si="2"/>
        <v/>
      </c>
      <c r="AG123" s="1" t="str">
        <f t="shared" si="3"/>
        <v/>
      </c>
    </row>
    <row r="124" spans="1:33" x14ac:dyDescent="0.3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2" t="str">
        <f t="shared" si="2"/>
        <v/>
      </c>
      <c r="AG124" s="1" t="str">
        <f t="shared" si="3"/>
        <v/>
      </c>
    </row>
    <row r="125" spans="1:33" x14ac:dyDescent="0.3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2" t="str">
        <f t="shared" si="2"/>
        <v/>
      </c>
      <c r="AG125" s="1" t="str">
        <f t="shared" si="3"/>
        <v/>
      </c>
    </row>
    <row r="126" spans="1:33" x14ac:dyDescent="0.3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2" t="str">
        <f t="shared" si="2"/>
        <v/>
      </c>
      <c r="AG126" s="1" t="str">
        <f t="shared" si="3"/>
        <v/>
      </c>
    </row>
    <row r="127" spans="1:33" x14ac:dyDescent="0.3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2" t="str">
        <f t="shared" si="2"/>
        <v/>
      </c>
      <c r="AG127" s="1" t="str">
        <f t="shared" si="3"/>
        <v/>
      </c>
    </row>
    <row r="128" spans="1:33" x14ac:dyDescent="0.3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2" t="str">
        <f t="shared" si="2"/>
        <v/>
      </c>
      <c r="AG128" s="1" t="str">
        <f t="shared" si="3"/>
        <v/>
      </c>
    </row>
    <row r="129" spans="1:33" x14ac:dyDescent="0.3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2" t="str">
        <f t="shared" si="2"/>
        <v/>
      </c>
      <c r="AG129" s="1" t="str">
        <f t="shared" si="3"/>
        <v/>
      </c>
    </row>
    <row r="130" spans="1:33" x14ac:dyDescent="0.3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2" t="str">
        <f t="shared" si="2"/>
        <v/>
      </c>
      <c r="AG130" s="1" t="str">
        <f t="shared" si="3"/>
        <v/>
      </c>
    </row>
    <row r="131" spans="1:33" x14ac:dyDescent="0.3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2" t="str">
        <f t="shared" ref="AF131:AF194" si="4">IFERROR(SMALL(B131:AE131,1),"")</f>
        <v/>
      </c>
      <c r="AG131" s="1" t="str">
        <f t="shared" ref="AG131:AG194" si="5">IFERROR(IF(MATCH(AF131,B131:AE131,0)=1,$B$1,IF(MATCH(AF131,B131:AE131,0)=2,$C$1,IF(MATCH(AF131,B131:AE131,0)=3,$D$1,IF(MATCH(AF131,B131:AE131,0)=4,$E$1,IF(MATCH(AF131,B131:AE131,0)=5,$F$1,IF(MATCH(AF131,B131:AE131,0)=6,$G$1,IF(MATCH(AF131,B131:AE131,0)=7,$H$1,IF(MATCH(AF131,B131:AE131,0)=8,$I$1,IF(MATCH(AF131,B131:AE131,0)=9,$J$1,IF(MATCH(AF131,B131:AE131,0)=10,$K$1,IF(MATCH(AF131,B131:AE131,0)=11,$L$1,IF(MATCH(AF131,B131:AE131,0)=12,$M$1,IF(MATCH(AF131,B131:AE131,0)=13,$N$1,IF(MATCH(AF131,B131:AE131,0)=14,$O$1,IF(MATCH(AF131,B131:AE131,0)=15,$P$1,IF(MATCH(AF131,B131:AE131,0)=16,$Q$1,IF(MATCH(AF131,B131:AE131,0)=17,$R$1,IF(MATCH(AF131,B131:AE131,0)=18,$S$1,IF(MATCH(AF131,B131:AE131,0)=19,$T$1,IF(MATCH(AF131,B131:AE131,0)=20,$U$1,IF(MATCH(AF131,B131:AE131,0)=21,$V$1,IF(MATCH(AF131,B131:AE131,0)=22,$W$1,IF(MATCH(AF131,B131:AE131,0)=23,$X$1,IF(MATCH(AF131,B131:AE131,0)=24,$Y$1,IF(MATCH(AF131,B131:AE131,0)=25,$Z$1,IF(MATCH(AF131,B131:AE131,0)=26,$AA$1,IF(MATCH(AF131,B131:AE131,0)=27,$AB$1,IF(MATCH(AF131,B131:AE131,0)=28,$AC$1,IF(MATCH(AF131,B131:AE131,0)=29,$AD$1,$AE$1))))))))))))))))))))))))))))),"")</f>
        <v/>
      </c>
    </row>
    <row r="132" spans="1:33" x14ac:dyDescent="0.3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2" t="str">
        <f t="shared" si="4"/>
        <v/>
      </c>
      <c r="AG132" s="1" t="str">
        <f t="shared" si="5"/>
        <v/>
      </c>
    </row>
    <row r="133" spans="1:33" x14ac:dyDescent="0.3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2" t="str">
        <f t="shared" si="4"/>
        <v/>
      </c>
      <c r="AG133" s="1" t="str">
        <f t="shared" si="5"/>
        <v/>
      </c>
    </row>
    <row r="134" spans="1:33" x14ac:dyDescent="0.3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2" t="str">
        <f t="shared" si="4"/>
        <v/>
      </c>
      <c r="AG134" s="1" t="str">
        <f t="shared" si="5"/>
        <v/>
      </c>
    </row>
    <row r="135" spans="1:33" x14ac:dyDescent="0.3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2" t="str">
        <f t="shared" si="4"/>
        <v/>
      </c>
      <c r="AG135" s="1" t="str">
        <f t="shared" si="5"/>
        <v/>
      </c>
    </row>
    <row r="136" spans="1:33" x14ac:dyDescent="0.3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2" t="str">
        <f t="shared" si="4"/>
        <v/>
      </c>
      <c r="AG136" s="1" t="str">
        <f t="shared" si="5"/>
        <v/>
      </c>
    </row>
    <row r="137" spans="1:33" x14ac:dyDescent="0.3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2" t="str">
        <f t="shared" si="4"/>
        <v/>
      </c>
      <c r="AG137" s="1" t="str">
        <f t="shared" si="5"/>
        <v/>
      </c>
    </row>
    <row r="138" spans="1:33" x14ac:dyDescent="0.3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2" t="str">
        <f t="shared" si="4"/>
        <v/>
      </c>
      <c r="AG138" s="1" t="str">
        <f t="shared" si="5"/>
        <v/>
      </c>
    </row>
    <row r="139" spans="1:33" x14ac:dyDescent="0.3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2" t="str">
        <f t="shared" si="4"/>
        <v/>
      </c>
      <c r="AG139" s="1" t="str">
        <f t="shared" si="5"/>
        <v/>
      </c>
    </row>
    <row r="140" spans="1:33" x14ac:dyDescent="0.3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2" t="str">
        <f t="shared" si="4"/>
        <v/>
      </c>
      <c r="AG140" s="1" t="str">
        <f t="shared" si="5"/>
        <v/>
      </c>
    </row>
    <row r="141" spans="1:33" x14ac:dyDescent="0.3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2" t="str">
        <f t="shared" si="4"/>
        <v/>
      </c>
      <c r="AG141" s="1" t="str">
        <f t="shared" si="5"/>
        <v/>
      </c>
    </row>
    <row r="142" spans="1:33" x14ac:dyDescent="0.3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2" t="str">
        <f t="shared" si="4"/>
        <v/>
      </c>
      <c r="AG142" s="1" t="str">
        <f t="shared" si="5"/>
        <v/>
      </c>
    </row>
    <row r="143" spans="1:33" x14ac:dyDescent="0.3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2" t="str">
        <f t="shared" si="4"/>
        <v/>
      </c>
      <c r="AG143" s="1" t="str">
        <f t="shared" si="5"/>
        <v/>
      </c>
    </row>
    <row r="144" spans="1:33" x14ac:dyDescent="0.3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2" t="str">
        <f t="shared" si="4"/>
        <v/>
      </c>
      <c r="AG144" s="1" t="str">
        <f t="shared" si="5"/>
        <v/>
      </c>
    </row>
    <row r="145" spans="1:33" x14ac:dyDescent="0.3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2" t="str">
        <f t="shared" si="4"/>
        <v/>
      </c>
      <c r="AG145" s="1" t="str">
        <f t="shared" si="5"/>
        <v/>
      </c>
    </row>
    <row r="146" spans="1:33" x14ac:dyDescent="0.3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2" t="str">
        <f t="shared" si="4"/>
        <v/>
      </c>
      <c r="AG146" s="1" t="str">
        <f t="shared" si="5"/>
        <v/>
      </c>
    </row>
    <row r="147" spans="1:33" x14ac:dyDescent="0.3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2" t="str">
        <f t="shared" si="4"/>
        <v/>
      </c>
      <c r="AG147" s="1" t="str">
        <f t="shared" si="5"/>
        <v/>
      </c>
    </row>
    <row r="148" spans="1:33" x14ac:dyDescent="0.3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2" t="str">
        <f t="shared" si="4"/>
        <v/>
      </c>
      <c r="AG148" s="1" t="str">
        <f t="shared" si="5"/>
        <v/>
      </c>
    </row>
    <row r="149" spans="1:33" x14ac:dyDescent="0.3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2" t="str">
        <f t="shared" si="4"/>
        <v/>
      </c>
      <c r="AG149" s="1" t="str">
        <f t="shared" si="5"/>
        <v/>
      </c>
    </row>
    <row r="150" spans="1:33" x14ac:dyDescent="0.3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2" t="str">
        <f t="shared" si="4"/>
        <v/>
      </c>
      <c r="AG150" s="1" t="str">
        <f t="shared" si="5"/>
        <v/>
      </c>
    </row>
    <row r="151" spans="1:33" x14ac:dyDescent="0.3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2" t="str">
        <f t="shared" si="4"/>
        <v/>
      </c>
      <c r="AG151" s="1" t="str">
        <f t="shared" si="5"/>
        <v/>
      </c>
    </row>
    <row r="152" spans="1:33" x14ac:dyDescent="0.3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2" t="str">
        <f t="shared" si="4"/>
        <v/>
      </c>
      <c r="AG152" s="1" t="str">
        <f t="shared" si="5"/>
        <v/>
      </c>
    </row>
    <row r="153" spans="1:33" x14ac:dyDescent="0.3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2" t="str">
        <f t="shared" si="4"/>
        <v/>
      </c>
      <c r="AG153" s="1" t="str">
        <f t="shared" si="5"/>
        <v/>
      </c>
    </row>
    <row r="154" spans="1:33" x14ac:dyDescent="0.3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2" t="str">
        <f t="shared" si="4"/>
        <v/>
      </c>
      <c r="AG154" s="1" t="str">
        <f t="shared" si="5"/>
        <v/>
      </c>
    </row>
    <row r="155" spans="1:33" x14ac:dyDescent="0.3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2" t="str">
        <f t="shared" si="4"/>
        <v/>
      </c>
      <c r="AG155" s="1" t="str">
        <f t="shared" si="5"/>
        <v/>
      </c>
    </row>
    <row r="156" spans="1:33" x14ac:dyDescent="0.3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2" t="str">
        <f t="shared" si="4"/>
        <v/>
      </c>
      <c r="AG156" s="1" t="str">
        <f t="shared" si="5"/>
        <v/>
      </c>
    </row>
    <row r="157" spans="1:33" x14ac:dyDescent="0.3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2" t="str">
        <f t="shared" si="4"/>
        <v/>
      </c>
      <c r="AG157" s="1" t="str">
        <f t="shared" si="5"/>
        <v/>
      </c>
    </row>
    <row r="158" spans="1:33" x14ac:dyDescent="0.3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2" t="str">
        <f t="shared" si="4"/>
        <v/>
      </c>
      <c r="AG158" s="1" t="str">
        <f t="shared" si="5"/>
        <v/>
      </c>
    </row>
    <row r="159" spans="1:33" x14ac:dyDescent="0.3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2" t="str">
        <f t="shared" si="4"/>
        <v/>
      </c>
      <c r="AG159" s="1" t="str">
        <f t="shared" si="5"/>
        <v/>
      </c>
    </row>
    <row r="160" spans="1:33" x14ac:dyDescent="0.3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2" t="str">
        <f t="shared" si="4"/>
        <v/>
      </c>
      <c r="AG160" s="1" t="str">
        <f t="shared" si="5"/>
        <v/>
      </c>
    </row>
    <row r="161" spans="1:33" x14ac:dyDescent="0.3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2" t="str">
        <f t="shared" si="4"/>
        <v/>
      </c>
      <c r="AG161" s="1" t="str">
        <f t="shared" si="5"/>
        <v/>
      </c>
    </row>
    <row r="162" spans="1:33" x14ac:dyDescent="0.3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2" t="str">
        <f t="shared" si="4"/>
        <v/>
      </c>
      <c r="AG162" s="1" t="str">
        <f t="shared" si="5"/>
        <v/>
      </c>
    </row>
    <row r="163" spans="1:33" x14ac:dyDescent="0.3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2" t="str">
        <f t="shared" si="4"/>
        <v/>
      </c>
      <c r="AG163" s="1" t="str">
        <f t="shared" si="5"/>
        <v/>
      </c>
    </row>
    <row r="164" spans="1:33" x14ac:dyDescent="0.3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2" t="str">
        <f t="shared" si="4"/>
        <v/>
      </c>
      <c r="AG164" s="1" t="str">
        <f t="shared" si="5"/>
        <v/>
      </c>
    </row>
    <row r="165" spans="1:33" x14ac:dyDescent="0.3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2" t="str">
        <f t="shared" si="4"/>
        <v/>
      </c>
      <c r="AG165" s="1" t="str">
        <f t="shared" si="5"/>
        <v/>
      </c>
    </row>
    <row r="166" spans="1:33" x14ac:dyDescent="0.3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2" t="str">
        <f t="shared" si="4"/>
        <v/>
      </c>
      <c r="AG166" s="1" t="str">
        <f t="shared" si="5"/>
        <v/>
      </c>
    </row>
    <row r="167" spans="1:33" x14ac:dyDescent="0.3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2" t="str">
        <f t="shared" si="4"/>
        <v/>
      </c>
      <c r="AG167" s="1" t="str">
        <f t="shared" si="5"/>
        <v/>
      </c>
    </row>
    <row r="168" spans="1:33" x14ac:dyDescent="0.3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2" t="str">
        <f t="shared" si="4"/>
        <v/>
      </c>
      <c r="AG168" s="1" t="str">
        <f t="shared" si="5"/>
        <v/>
      </c>
    </row>
    <row r="169" spans="1:33" x14ac:dyDescent="0.3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2" t="str">
        <f t="shared" si="4"/>
        <v/>
      </c>
      <c r="AG169" s="1" t="str">
        <f t="shared" si="5"/>
        <v/>
      </c>
    </row>
    <row r="170" spans="1:33" x14ac:dyDescent="0.3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2" t="str">
        <f t="shared" si="4"/>
        <v/>
      </c>
      <c r="AG170" s="1" t="str">
        <f t="shared" si="5"/>
        <v/>
      </c>
    </row>
    <row r="171" spans="1:33" x14ac:dyDescent="0.3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2" t="str">
        <f t="shared" si="4"/>
        <v/>
      </c>
      <c r="AG171" s="1" t="str">
        <f t="shared" si="5"/>
        <v/>
      </c>
    </row>
    <row r="172" spans="1:33" x14ac:dyDescent="0.3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2" t="str">
        <f t="shared" si="4"/>
        <v/>
      </c>
      <c r="AG172" s="1" t="str">
        <f t="shared" si="5"/>
        <v/>
      </c>
    </row>
    <row r="173" spans="1:33" x14ac:dyDescent="0.3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2" t="str">
        <f t="shared" si="4"/>
        <v/>
      </c>
      <c r="AG173" s="1" t="str">
        <f t="shared" si="5"/>
        <v/>
      </c>
    </row>
    <row r="174" spans="1:33" x14ac:dyDescent="0.3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2" t="str">
        <f t="shared" si="4"/>
        <v/>
      </c>
      <c r="AG174" s="1" t="str">
        <f t="shared" si="5"/>
        <v/>
      </c>
    </row>
    <row r="175" spans="1:33" x14ac:dyDescent="0.3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2" t="str">
        <f t="shared" si="4"/>
        <v/>
      </c>
      <c r="AG175" s="1" t="str">
        <f t="shared" si="5"/>
        <v/>
      </c>
    </row>
    <row r="176" spans="1:33" x14ac:dyDescent="0.3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2" t="str">
        <f t="shared" si="4"/>
        <v/>
      </c>
      <c r="AG176" s="1" t="str">
        <f t="shared" si="5"/>
        <v/>
      </c>
    </row>
    <row r="177" spans="1:33" x14ac:dyDescent="0.3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2" t="str">
        <f t="shared" si="4"/>
        <v/>
      </c>
      <c r="AG177" s="1" t="str">
        <f t="shared" si="5"/>
        <v/>
      </c>
    </row>
    <row r="178" spans="1:33" x14ac:dyDescent="0.3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2" t="str">
        <f t="shared" si="4"/>
        <v/>
      </c>
      <c r="AG178" s="1" t="str">
        <f t="shared" si="5"/>
        <v/>
      </c>
    </row>
    <row r="179" spans="1:33" x14ac:dyDescent="0.3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2" t="str">
        <f t="shared" si="4"/>
        <v/>
      </c>
      <c r="AG179" s="1" t="str">
        <f t="shared" si="5"/>
        <v/>
      </c>
    </row>
    <row r="180" spans="1:33" x14ac:dyDescent="0.3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2" t="str">
        <f t="shared" si="4"/>
        <v/>
      </c>
      <c r="AG180" s="1" t="str">
        <f t="shared" si="5"/>
        <v/>
      </c>
    </row>
    <row r="181" spans="1:33" x14ac:dyDescent="0.3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2" t="str">
        <f t="shared" si="4"/>
        <v/>
      </c>
      <c r="AG181" s="1" t="str">
        <f t="shared" si="5"/>
        <v/>
      </c>
    </row>
    <row r="182" spans="1:33" x14ac:dyDescent="0.3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2" t="str">
        <f t="shared" si="4"/>
        <v/>
      </c>
      <c r="AG182" s="1" t="str">
        <f t="shared" si="5"/>
        <v/>
      </c>
    </row>
    <row r="183" spans="1:33" x14ac:dyDescent="0.3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2" t="str">
        <f t="shared" si="4"/>
        <v/>
      </c>
      <c r="AG183" s="1" t="str">
        <f t="shared" si="5"/>
        <v/>
      </c>
    </row>
    <row r="184" spans="1:33" x14ac:dyDescent="0.3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2" t="str">
        <f t="shared" si="4"/>
        <v/>
      </c>
      <c r="AG184" s="1" t="str">
        <f t="shared" si="5"/>
        <v/>
      </c>
    </row>
    <row r="185" spans="1:33" x14ac:dyDescent="0.3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2" t="str">
        <f t="shared" si="4"/>
        <v/>
      </c>
      <c r="AG185" s="1" t="str">
        <f t="shared" si="5"/>
        <v/>
      </c>
    </row>
    <row r="186" spans="1:33" x14ac:dyDescent="0.3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2" t="str">
        <f t="shared" si="4"/>
        <v/>
      </c>
      <c r="AG186" s="1" t="str">
        <f t="shared" si="5"/>
        <v/>
      </c>
    </row>
    <row r="187" spans="1:33" x14ac:dyDescent="0.3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2" t="str">
        <f t="shared" si="4"/>
        <v/>
      </c>
      <c r="AG187" s="1" t="str">
        <f t="shared" si="5"/>
        <v/>
      </c>
    </row>
    <row r="188" spans="1:33" x14ac:dyDescent="0.3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2" t="str">
        <f t="shared" si="4"/>
        <v/>
      </c>
      <c r="AG188" s="1" t="str">
        <f t="shared" si="5"/>
        <v/>
      </c>
    </row>
    <row r="189" spans="1:33" x14ac:dyDescent="0.3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2" t="str">
        <f t="shared" si="4"/>
        <v/>
      </c>
      <c r="AG189" s="1" t="str">
        <f t="shared" si="5"/>
        <v/>
      </c>
    </row>
    <row r="190" spans="1:33" x14ac:dyDescent="0.3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2" t="str">
        <f t="shared" si="4"/>
        <v/>
      </c>
      <c r="AG190" s="1" t="str">
        <f t="shared" si="5"/>
        <v/>
      </c>
    </row>
    <row r="191" spans="1:33" x14ac:dyDescent="0.3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2" t="str">
        <f t="shared" si="4"/>
        <v/>
      </c>
      <c r="AG191" s="1" t="str">
        <f t="shared" si="5"/>
        <v/>
      </c>
    </row>
    <row r="192" spans="1:33" x14ac:dyDescent="0.3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2" t="str">
        <f t="shared" si="4"/>
        <v/>
      </c>
      <c r="AG192" s="1" t="str">
        <f t="shared" si="5"/>
        <v/>
      </c>
    </row>
    <row r="193" spans="1:33" x14ac:dyDescent="0.3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2" t="str">
        <f t="shared" si="4"/>
        <v/>
      </c>
      <c r="AG193" s="1" t="str">
        <f t="shared" si="5"/>
        <v/>
      </c>
    </row>
    <row r="194" spans="1:33" x14ac:dyDescent="0.3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2" t="str">
        <f t="shared" si="4"/>
        <v/>
      </c>
      <c r="AG194" s="1" t="str">
        <f t="shared" si="5"/>
        <v/>
      </c>
    </row>
    <row r="195" spans="1:33" x14ac:dyDescent="0.3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2" t="str">
        <f t="shared" ref="AF195:AF258" si="6">IFERROR(SMALL(B195:AE195,1),"")</f>
        <v/>
      </c>
      <c r="AG195" s="1" t="str">
        <f t="shared" ref="AG195:AG258" si="7">IFERROR(IF(MATCH(AF195,B195:AE195,0)=1,$B$1,IF(MATCH(AF195,B195:AE195,0)=2,$C$1,IF(MATCH(AF195,B195:AE195,0)=3,$D$1,IF(MATCH(AF195,B195:AE195,0)=4,$E$1,IF(MATCH(AF195,B195:AE195,0)=5,$F$1,IF(MATCH(AF195,B195:AE195,0)=6,$G$1,IF(MATCH(AF195,B195:AE195,0)=7,$H$1,IF(MATCH(AF195,B195:AE195,0)=8,$I$1,IF(MATCH(AF195,B195:AE195,0)=9,$J$1,IF(MATCH(AF195,B195:AE195,0)=10,$K$1,IF(MATCH(AF195,B195:AE195,0)=11,$L$1,IF(MATCH(AF195,B195:AE195,0)=12,$M$1,IF(MATCH(AF195,B195:AE195,0)=13,$N$1,IF(MATCH(AF195,B195:AE195,0)=14,$O$1,IF(MATCH(AF195,B195:AE195,0)=15,$P$1,IF(MATCH(AF195,B195:AE195,0)=16,$Q$1,IF(MATCH(AF195,B195:AE195,0)=17,$R$1,IF(MATCH(AF195,B195:AE195,0)=18,$S$1,IF(MATCH(AF195,B195:AE195,0)=19,$T$1,IF(MATCH(AF195,B195:AE195,0)=20,$U$1,IF(MATCH(AF195,B195:AE195,0)=21,$V$1,IF(MATCH(AF195,B195:AE195,0)=22,$W$1,IF(MATCH(AF195,B195:AE195,0)=23,$X$1,IF(MATCH(AF195,B195:AE195,0)=24,$Y$1,IF(MATCH(AF195,B195:AE195,0)=25,$Z$1,IF(MATCH(AF195,B195:AE195,0)=26,$AA$1,IF(MATCH(AF195,B195:AE195,0)=27,$AB$1,IF(MATCH(AF195,B195:AE195,0)=28,$AC$1,IF(MATCH(AF195,B195:AE195,0)=29,$AD$1,$AE$1))))))))))))))))))))))))))))),"")</f>
        <v/>
      </c>
    </row>
    <row r="196" spans="1:33" x14ac:dyDescent="0.3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2" t="str">
        <f t="shared" si="6"/>
        <v/>
      </c>
      <c r="AG196" s="1" t="str">
        <f t="shared" si="7"/>
        <v/>
      </c>
    </row>
    <row r="197" spans="1:33" x14ac:dyDescent="0.3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2" t="str">
        <f t="shared" si="6"/>
        <v/>
      </c>
      <c r="AG197" s="1" t="str">
        <f t="shared" si="7"/>
        <v/>
      </c>
    </row>
    <row r="198" spans="1:33" x14ac:dyDescent="0.3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2" t="str">
        <f t="shared" si="6"/>
        <v/>
      </c>
      <c r="AG198" s="1" t="str">
        <f t="shared" si="7"/>
        <v/>
      </c>
    </row>
    <row r="199" spans="1:33" x14ac:dyDescent="0.3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2" t="str">
        <f t="shared" si="6"/>
        <v/>
      </c>
      <c r="AG199" s="1" t="str">
        <f t="shared" si="7"/>
        <v/>
      </c>
    </row>
    <row r="200" spans="1:33" x14ac:dyDescent="0.3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2" t="str">
        <f t="shared" si="6"/>
        <v/>
      </c>
      <c r="AG200" s="1" t="str">
        <f t="shared" si="7"/>
        <v/>
      </c>
    </row>
    <row r="201" spans="1:33" x14ac:dyDescent="0.3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2" t="str">
        <f t="shared" si="6"/>
        <v/>
      </c>
      <c r="AG201" s="1" t="str">
        <f t="shared" si="7"/>
        <v/>
      </c>
    </row>
    <row r="202" spans="1:33" x14ac:dyDescent="0.3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2" t="str">
        <f t="shared" si="6"/>
        <v/>
      </c>
      <c r="AG202" s="1" t="str">
        <f t="shared" si="7"/>
        <v/>
      </c>
    </row>
    <row r="203" spans="1:33" x14ac:dyDescent="0.3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2" t="str">
        <f t="shared" si="6"/>
        <v/>
      </c>
      <c r="AG203" s="1" t="str">
        <f t="shared" si="7"/>
        <v/>
      </c>
    </row>
    <row r="204" spans="1:33" x14ac:dyDescent="0.3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2" t="str">
        <f t="shared" si="6"/>
        <v/>
      </c>
      <c r="AG204" s="1" t="str">
        <f t="shared" si="7"/>
        <v/>
      </c>
    </row>
    <row r="205" spans="1:33" x14ac:dyDescent="0.3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2" t="str">
        <f t="shared" si="6"/>
        <v/>
      </c>
      <c r="AG205" s="1" t="str">
        <f t="shared" si="7"/>
        <v/>
      </c>
    </row>
    <row r="206" spans="1:33" x14ac:dyDescent="0.3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2" t="str">
        <f t="shared" si="6"/>
        <v/>
      </c>
      <c r="AG206" s="1" t="str">
        <f t="shared" si="7"/>
        <v/>
      </c>
    </row>
    <row r="207" spans="1:33" x14ac:dyDescent="0.3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2" t="str">
        <f t="shared" si="6"/>
        <v/>
      </c>
      <c r="AG207" s="1" t="str">
        <f t="shared" si="7"/>
        <v/>
      </c>
    </row>
    <row r="208" spans="1:33" x14ac:dyDescent="0.3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2" t="str">
        <f t="shared" si="6"/>
        <v/>
      </c>
      <c r="AG208" s="1" t="str">
        <f t="shared" si="7"/>
        <v/>
      </c>
    </row>
    <row r="209" spans="1:33" x14ac:dyDescent="0.3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2" t="str">
        <f t="shared" si="6"/>
        <v/>
      </c>
      <c r="AG209" s="1" t="str">
        <f t="shared" si="7"/>
        <v/>
      </c>
    </row>
    <row r="210" spans="1:33" x14ac:dyDescent="0.3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2" t="str">
        <f t="shared" si="6"/>
        <v/>
      </c>
      <c r="AG210" s="1" t="str">
        <f t="shared" si="7"/>
        <v/>
      </c>
    </row>
    <row r="211" spans="1:33" x14ac:dyDescent="0.3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2" t="str">
        <f t="shared" si="6"/>
        <v/>
      </c>
      <c r="AG211" s="1" t="str">
        <f t="shared" si="7"/>
        <v/>
      </c>
    </row>
    <row r="212" spans="1:33" x14ac:dyDescent="0.3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2" t="str">
        <f t="shared" si="6"/>
        <v/>
      </c>
      <c r="AG212" s="1" t="str">
        <f t="shared" si="7"/>
        <v/>
      </c>
    </row>
    <row r="213" spans="1:33" x14ac:dyDescent="0.3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2" t="str">
        <f t="shared" si="6"/>
        <v/>
      </c>
      <c r="AG213" s="1" t="str">
        <f t="shared" si="7"/>
        <v/>
      </c>
    </row>
    <row r="214" spans="1:33" x14ac:dyDescent="0.3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2" t="str">
        <f t="shared" si="6"/>
        <v/>
      </c>
      <c r="AG214" s="1" t="str">
        <f t="shared" si="7"/>
        <v/>
      </c>
    </row>
    <row r="215" spans="1:33" x14ac:dyDescent="0.3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2" t="str">
        <f t="shared" si="6"/>
        <v/>
      </c>
      <c r="AG215" s="1" t="str">
        <f t="shared" si="7"/>
        <v/>
      </c>
    </row>
    <row r="216" spans="1:33" x14ac:dyDescent="0.3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2" t="str">
        <f t="shared" si="6"/>
        <v/>
      </c>
      <c r="AG216" s="1" t="str">
        <f t="shared" si="7"/>
        <v/>
      </c>
    </row>
    <row r="217" spans="1:33" x14ac:dyDescent="0.3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2" t="str">
        <f t="shared" si="6"/>
        <v/>
      </c>
      <c r="AG217" s="1" t="str">
        <f t="shared" si="7"/>
        <v/>
      </c>
    </row>
    <row r="218" spans="1:33" x14ac:dyDescent="0.3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2" t="str">
        <f t="shared" si="6"/>
        <v/>
      </c>
      <c r="AG218" s="1" t="str">
        <f t="shared" si="7"/>
        <v/>
      </c>
    </row>
    <row r="219" spans="1:33" x14ac:dyDescent="0.3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2" t="str">
        <f t="shared" si="6"/>
        <v/>
      </c>
      <c r="AG219" s="1" t="str">
        <f t="shared" si="7"/>
        <v/>
      </c>
    </row>
    <row r="220" spans="1:33" x14ac:dyDescent="0.3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2" t="str">
        <f t="shared" si="6"/>
        <v/>
      </c>
      <c r="AG220" s="1" t="str">
        <f t="shared" si="7"/>
        <v/>
      </c>
    </row>
    <row r="221" spans="1:33" x14ac:dyDescent="0.3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2" t="str">
        <f t="shared" si="6"/>
        <v/>
      </c>
      <c r="AG221" s="1" t="str">
        <f t="shared" si="7"/>
        <v/>
      </c>
    </row>
    <row r="222" spans="1:33" x14ac:dyDescent="0.3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2" t="str">
        <f t="shared" si="6"/>
        <v/>
      </c>
      <c r="AG222" s="1" t="str">
        <f t="shared" si="7"/>
        <v/>
      </c>
    </row>
    <row r="223" spans="1:33" x14ac:dyDescent="0.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2" t="str">
        <f t="shared" si="6"/>
        <v/>
      </c>
      <c r="AG223" s="1" t="str">
        <f t="shared" si="7"/>
        <v/>
      </c>
    </row>
    <row r="224" spans="1:33" x14ac:dyDescent="0.3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2" t="str">
        <f t="shared" si="6"/>
        <v/>
      </c>
      <c r="AG224" s="1" t="str">
        <f t="shared" si="7"/>
        <v/>
      </c>
    </row>
    <row r="225" spans="1:33" x14ac:dyDescent="0.3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2" t="str">
        <f t="shared" si="6"/>
        <v/>
      </c>
      <c r="AG225" s="1" t="str">
        <f t="shared" si="7"/>
        <v/>
      </c>
    </row>
    <row r="226" spans="1:33" x14ac:dyDescent="0.3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2" t="str">
        <f t="shared" si="6"/>
        <v/>
      </c>
      <c r="AG226" s="1" t="str">
        <f t="shared" si="7"/>
        <v/>
      </c>
    </row>
    <row r="227" spans="1:33" x14ac:dyDescent="0.3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2" t="str">
        <f t="shared" si="6"/>
        <v/>
      </c>
      <c r="AG227" s="1" t="str">
        <f t="shared" si="7"/>
        <v/>
      </c>
    </row>
    <row r="228" spans="1:33" x14ac:dyDescent="0.3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2" t="str">
        <f t="shared" si="6"/>
        <v/>
      </c>
      <c r="AG228" s="1" t="str">
        <f t="shared" si="7"/>
        <v/>
      </c>
    </row>
    <row r="229" spans="1:33" x14ac:dyDescent="0.3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2" t="str">
        <f t="shared" si="6"/>
        <v/>
      </c>
      <c r="AG229" s="1" t="str">
        <f t="shared" si="7"/>
        <v/>
      </c>
    </row>
    <row r="230" spans="1:33" x14ac:dyDescent="0.3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2" t="str">
        <f t="shared" si="6"/>
        <v/>
      </c>
      <c r="AG230" s="1" t="str">
        <f t="shared" si="7"/>
        <v/>
      </c>
    </row>
    <row r="231" spans="1:33" x14ac:dyDescent="0.3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2" t="str">
        <f t="shared" si="6"/>
        <v/>
      </c>
      <c r="AG231" s="1" t="str">
        <f t="shared" si="7"/>
        <v/>
      </c>
    </row>
    <row r="232" spans="1:33" x14ac:dyDescent="0.3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2" t="str">
        <f t="shared" si="6"/>
        <v/>
      </c>
      <c r="AG232" s="1" t="str">
        <f t="shared" si="7"/>
        <v/>
      </c>
    </row>
    <row r="233" spans="1:33" x14ac:dyDescent="0.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2" t="str">
        <f t="shared" si="6"/>
        <v/>
      </c>
      <c r="AG233" s="1" t="str">
        <f t="shared" si="7"/>
        <v/>
      </c>
    </row>
    <row r="234" spans="1:33" x14ac:dyDescent="0.3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2" t="str">
        <f t="shared" si="6"/>
        <v/>
      </c>
      <c r="AG234" s="1" t="str">
        <f t="shared" si="7"/>
        <v/>
      </c>
    </row>
    <row r="235" spans="1:33" x14ac:dyDescent="0.3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2" t="str">
        <f t="shared" si="6"/>
        <v/>
      </c>
      <c r="AG235" s="1" t="str">
        <f t="shared" si="7"/>
        <v/>
      </c>
    </row>
    <row r="236" spans="1:33" x14ac:dyDescent="0.3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2" t="str">
        <f t="shared" si="6"/>
        <v/>
      </c>
      <c r="AG236" s="1" t="str">
        <f t="shared" si="7"/>
        <v/>
      </c>
    </row>
    <row r="237" spans="1:33" x14ac:dyDescent="0.3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2" t="str">
        <f t="shared" si="6"/>
        <v/>
      </c>
      <c r="AG237" s="1" t="str">
        <f t="shared" si="7"/>
        <v/>
      </c>
    </row>
    <row r="238" spans="1:33" x14ac:dyDescent="0.3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2" t="str">
        <f t="shared" si="6"/>
        <v/>
      </c>
      <c r="AG238" s="1" t="str">
        <f t="shared" si="7"/>
        <v/>
      </c>
    </row>
    <row r="239" spans="1:33" x14ac:dyDescent="0.3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2" t="str">
        <f t="shared" si="6"/>
        <v/>
      </c>
      <c r="AG239" s="1" t="str">
        <f t="shared" si="7"/>
        <v/>
      </c>
    </row>
    <row r="240" spans="1:33" x14ac:dyDescent="0.3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2" t="str">
        <f t="shared" si="6"/>
        <v/>
      </c>
      <c r="AG240" s="1" t="str">
        <f t="shared" si="7"/>
        <v/>
      </c>
    </row>
    <row r="241" spans="1:33" x14ac:dyDescent="0.3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2" t="str">
        <f t="shared" si="6"/>
        <v/>
      </c>
      <c r="AG241" s="1" t="str">
        <f t="shared" si="7"/>
        <v/>
      </c>
    </row>
    <row r="242" spans="1:33" x14ac:dyDescent="0.3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2" t="str">
        <f t="shared" si="6"/>
        <v/>
      </c>
      <c r="AG242" s="1" t="str">
        <f t="shared" si="7"/>
        <v/>
      </c>
    </row>
    <row r="243" spans="1:33" x14ac:dyDescent="0.3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2" t="str">
        <f t="shared" si="6"/>
        <v/>
      </c>
      <c r="AG243" s="1" t="str">
        <f t="shared" si="7"/>
        <v/>
      </c>
    </row>
    <row r="244" spans="1:33" x14ac:dyDescent="0.3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2" t="str">
        <f t="shared" si="6"/>
        <v/>
      </c>
      <c r="AG244" s="1" t="str">
        <f t="shared" si="7"/>
        <v/>
      </c>
    </row>
    <row r="245" spans="1:33" x14ac:dyDescent="0.3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2" t="str">
        <f t="shared" si="6"/>
        <v/>
      </c>
      <c r="AG245" s="1" t="str">
        <f t="shared" si="7"/>
        <v/>
      </c>
    </row>
    <row r="246" spans="1:33" x14ac:dyDescent="0.3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2" t="str">
        <f t="shared" si="6"/>
        <v/>
      </c>
      <c r="AG246" s="1" t="str">
        <f t="shared" si="7"/>
        <v/>
      </c>
    </row>
    <row r="247" spans="1:33" x14ac:dyDescent="0.3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2" t="str">
        <f t="shared" si="6"/>
        <v/>
      </c>
      <c r="AG247" s="1" t="str">
        <f t="shared" si="7"/>
        <v/>
      </c>
    </row>
    <row r="248" spans="1:33" x14ac:dyDescent="0.3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2" t="str">
        <f t="shared" si="6"/>
        <v/>
      </c>
      <c r="AG248" s="1" t="str">
        <f t="shared" si="7"/>
        <v/>
      </c>
    </row>
    <row r="249" spans="1:33" x14ac:dyDescent="0.3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2" t="str">
        <f t="shared" si="6"/>
        <v/>
      </c>
      <c r="AG249" s="1" t="str">
        <f t="shared" si="7"/>
        <v/>
      </c>
    </row>
    <row r="250" spans="1:33" x14ac:dyDescent="0.3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2" t="str">
        <f t="shared" si="6"/>
        <v/>
      </c>
      <c r="AG250" s="1" t="str">
        <f t="shared" si="7"/>
        <v/>
      </c>
    </row>
    <row r="251" spans="1:33" x14ac:dyDescent="0.3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2" t="str">
        <f t="shared" si="6"/>
        <v/>
      </c>
      <c r="AG251" s="1" t="str">
        <f t="shared" si="7"/>
        <v/>
      </c>
    </row>
    <row r="252" spans="1:33" x14ac:dyDescent="0.3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2" t="str">
        <f t="shared" si="6"/>
        <v/>
      </c>
      <c r="AG252" s="1" t="str">
        <f t="shared" si="7"/>
        <v/>
      </c>
    </row>
    <row r="253" spans="1:33" x14ac:dyDescent="0.3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2" t="str">
        <f t="shared" si="6"/>
        <v/>
      </c>
      <c r="AG253" s="1" t="str">
        <f t="shared" si="7"/>
        <v/>
      </c>
    </row>
    <row r="254" spans="1:33" x14ac:dyDescent="0.3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2" t="str">
        <f t="shared" si="6"/>
        <v/>
      </c>
      <c r="AG254" s="1" t="str">
        <f t="shared" si="7"/>
        <v/>
      </c>
    </row>
    <row r="255" spans="1:33" x14ac:dyDescent="0.3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2" t="str">
        <f t="shared" si="6"/>
        <v/>
      </c>
      <c r="AG255" s="1" t="str">
        <f t="shared" si="7"/>
        <v/>
      </c>
    </row>
    <row r="256" spans="1:33" x14ac:dyDescent="0.3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2" t="str">
        <f t="shared" si="6"/>
        <v/>
      </c>
      <c r="AG256" s="1" t="str">
        <f t="shared" si="7"/>
        <v/>
      </c>
    </row>
    <row r="257" spans="1:33" x14ac:dyDescent="0.3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2" t="str">
        <f t="shared" si="6"/>
        <v/>
      </c>
      <c r="AG257" s="1" t="str">
        <f t="shared" si="7"/>
        <v/>
      </c>
    </row>
    <row r="258" spans="1:33" x14ac:dyDescent="0.3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2" t="str">
        <f t="shared" si="6"/>
        <v/>
      </c>
      <c r="AG258" s="1" t="str">
        <f t="shared" si="7"/>
        <v/>
      </c>
    </row>
    <row r="259" spans="1:33" x14ac:dyDescent="0.3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2" t="str">
        <f t="shared" ref="AF259:AF322" si="8">IFERROR(SMALL(B259:AE259,1),"")</f>
        <v/>
      </c>
      <c r="AG259" s="1" t="str">
        <f t="shared" ref="AG259:AG322" si="9">IFERROR(IF(MATCH(AF259,B259:AE259,0)=1,$B$1,IF(MATCH(AF259,B259:AE259,0)=2,$C$1,IF(MATCH(AF259,B259:AE259,0)=3,$D$1,IF(MATCH(AF259,B259:AE259,0)=4,$E$1,IF(MATCH(AF259,B259:AE259,0)=5,$F$1,IF(MATCH(AF259,B259:AE259,0)=6,$G$1,IF(MATCH(AF259,B259:AE259,0)=7,$H$1,IF(MATCH(AF259,B259:AE259,0)=8,$I$1,IF(MATCH(AF259,B259:AE259,0)=9,$J$1,IF(MATCH(AF259,B259:AE259,0)=10,$K$1,IF(MATCH(AF259,B259:AE259,0)=11,$L$1,IF(MATCH(AF259,B259:AE259,0)=12,$M$1,IF(MATCH(AF259,B259:AE259,0)=13,$N$1,IF(MATCH(AF259,B259:AE259,0)=14,$O$1,IF(MATCH(AF259,B259:AE259,0)=15,$P$1,IF(MATCH(AF259,B259:AE259,0)=16,$Q$1,IF(MATCH(AF259,B259:AE259,0)=17,$R$1,IF(MATCH(AF259,B259:AE259,0)=18,$S$1,IF(MATCH(AF259,B259:AE259,0)=19,$T$1,IF(MATCH(AF259,B259:AE259,0)=20,$U$1,IF(MATCH(AF259,B259:AE259,0)=21,$V$1,IF(MATCH(AF259,B259:AE259,0)=22,$W$1,IF(MATCH(AF259,B259:AE259,0)=23,$X$1,IF(MATCH(AF259,B259:AE259,0)=24,$Y$1,IF(MATCH(AF259,B259:AE259,0)=25,$Z$1,IF(MATCH(AF259,B259:AE259,0)=26,$AA$1,IF(MATCH(AF259,B259:AE259,0)=27,$AB$1,IF(MATCH(AF259,B259:AE259,0)=28,$AC$1,IF(MATCH(AF259,B259:AE259,0)=29,$AD$1,$AE$1))))))))))))))))))))))))))))),"")</f>
        <v/>
      </c>
    </row>
    <row r="260" spans="1:33" x14ac:dyDescent="0.3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2" t="str">
        <f t="shared" si="8"/>
        <v/>
      </c>
      <c r="AG260" s="1" t="str">
        <f t="shared" si="9"/>
        <v/>
      </c>
    </row>
    <row r="261" spans="1:33" x14ac:dyDescent="0.3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2" t="str">
        <f t="shared" si="8"/>
        <v/>
      </c>
      <c r="AG261" s="1" t="str">
        <f t="shared" si="9"/>
        <v/>
      </c>
    </row>
    <row r="262" spans="1:33" x14ac:dyDescent="0.3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2" t="str">
        <f t="shared" si="8"/>
        <v/>
      </c>
      <c r="AG262" s="1" t="str">
        <f t="shared" si="9"/>
        <v/>
      </c>
    </row>
    <row r="263" spans="1:33" x14ac:dyDescent="0.3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2" t="str">
        <f t="shared" si="8"/>
        <v/>
      </c>
      <c r="AG263" s="1" t="str">
        <f t="shared" si="9"/>
        <v/>
      </c>
    </row>
    <row r="264" spans="1:33" x14ac:dyDescent="0.3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2" t="str">
        <f t="shared" si="8"/>
        <v/>
      </c>
      <c r="AG264" s="1" t="str">
        <f t="shared" si="9"/>
        <v/>
      </c>
    </row>
    <row r="265" spans="1:33" x14ac:dyDescent="0.3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2" t="str">
        <f t="shared" si="8"/>
        <v/>
      </c>
      <c r="AG265" s="1" t="str">
        <f t="shared" si="9"/>
        <v/>
      </c>
    </row>
    <row r="266" spans="1:33" x14ac:dyDescent="0.3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2" t="str">
        <f t="shared" si="8"/>
        <v/>
      </c>
      <c r="AG266" s="1" t="str">
        <f t="shared" si="9"/>
        <v/>
      </c>
    </row>
    <row r="267" spans="1:33" x14ac:dyDescent="0.3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2" t="str">
        <f t="shared" si="8"/>
        <v/>
      </c>
      <c r="AG267" s="1" t="str">
        <f t="shared" si="9"/>
        <v/>
      </c>
    </row>
    <row r="268" spans="1:33" x14ac:dyDescent="0.3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2" t="str">
        <f t="shared" si="8"/>
        <v/>
      </c>
      <c r="AG268" s="1" t="str">
        <f t="shared" si="9"/>
        <v/>
      </c>
    </row>
    <row r="269" spans="1:33" x14ac:dyDescent="0.3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2" t="str">
        <f t="shared" si="8"/>
        <v/>
      </c>
      <c r="AG269" s="1" t="str">
        <f t="shared" si="9"/>
        <v/>
      </c>
    </row>
    <row r="270" spans="1:33" x14ac:dyDescent="0.3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2" t="str">
        <f t="shared" si="8"/>
        <v/>
      </c>
      <c r="AG270" s="1" t="str">
        <f t="shared" si="9"/>
        <v/>
      </c>
    </row>
    <row r="271" spans="1:33" x14ac:dyDescent="0.3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2" t="str">
        <f t="shared" si="8"/>
        <v/>
      </c>
      <c r="AG271" s="1" t="str">
        <f t="shared" si="9"/>
        <v/>
      </c>
    </row>
    <row r="272" spans="1:33" x14ac:dyDescent="0.3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2" t="str">
        <f t="shared" si="8"/>
        <v/>
      </c>
      <c r="AG272" s="1" t="str">
        <f t="shared" si="9"/>
        <v/>
      </c>
    </row>
    <row r="273" spans="1:33" x14ac:dyDescent="0.3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2" t="str">
        <f t="shared" si="8"/>
        <v/>
      </c>
      <c r="AG273" s="1" t="str">
        <f t="shared" si="9"/>
        <v/>
      </c>
    </row>
    <row r="274" spans="1:33" x14ac:dyDescent="0.3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2" t="str">
        <f t="shared" si="8"/>
        <v/>
      </c>
      <c r="AG274" s="1" t="str">
        <f t="shared" si="9"/>
        <v/>
      </c>
    </row>
    <row r="275" spans="1:33" x14ac:dyDescent="0.3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2" t="str">
        <f t="shared" si="8"/>
        <v/>
      </c>
      <c r="AG275" s="1" t="str">
        <f t="shared" si="9"/>
        <v/>
      </c>
    </row>
    <row r="276" spans="1:33" x14ac:dyDescent="0.3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2" t="str">
        <f t="shared" si="8"/>
        <v/>
      </c>
      <c r="AG276" s="1" t="str">
        <f t="shared" si="9"/>
        <v/>
      </c>
    </row>
    <row r="277" spans="1:33" x14ac:dyDescent="0.3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2" t="str">
        <f t="shared" si="8"/>
        <v/>
      </c>
      <c r="AG277" s="1" t="str">
        <f t="shared" si="9"/>
        <v/>
      </c>
    </row>
    <row r="278" spans="1:33" x14ac:dyDescent="0.3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2" t="str">
        <f t="shared" si="8"/>
        <v/>
      </c>
      <c r="AG278" s="1" t="str">
        <f t="shared" si="9"/>
        <v/>
      </c>
    </row>
    <row r="279" spans="1:33" x14ac:dyDescent="0.3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2" t="str">
        <f t="shared" si="8"/>
        <v/>
      </c>
      <c r="AG279" s="1" t="str">
        <f t="shared" si="9"/>
        <v/>
      </c>
    </row>
    <row r="280" spans="1:33" x14ac:dyDescent="0.3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2" t="str">
        <f t="shared" si="8"/>
        <v/>
      </c>
      <c r="AG280" s="1" t="str">
        <f t="shared" si="9"/>
        <v/>
      </c>
    </row>
    <row r="281" spans="1:33" x14ac:dyDescent="0.3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2" t="str">
        <f t="shared" si="8"/>
        <v/>
      </c>
      <c r="AG281" s="1" t="str">
        <f t="shared" si="9"/>
        <v/>
      </c>
    </row>
    <row r="282" spans="1:33" x14ac:dyDescent="0.3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2" t="str">
        <f t="shared" si="8"/>
        <v/>
      </c>
      <c r="AG282" s="1" t="str">
        <f t="shared" si="9"/>
        <v/>
      </c>
    </row>
    <row r="283" spans="1:33" x14ac:dyDescent="0.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2" t="str">
        <f t="shared" si="8"/>
        <v/>
      </c>
      <c r="AG283" s="1" t="str">
        <f t="shared" si="9"/>
        <v/>
      </c>
    </row>
    <row r="284" spans="1:33" x14ac:dyDescent="0.3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2" t="str">
        <f t="shared" si="8"/>
        <v/>
      </c>
      <c r="AG284" s="1" t="str">
        <f t="shared" si="9"/>
        <v/>
      </c>
    </row>
    <row r="285" spans="1:33" x14ac:dyDescent="0.3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2" t="str">
        <f t="shared" si="8"/>
        <v/>
      </c>
      <c r="AG285" s="1" t="str">
        <f t="shared" si="9"/>
        <v/>
      </c>
    </row>
    <row r="286" spans="1:33" x14ac:dyDescent="0.3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2" t="str">
        <f t="shared" si="8"/>
        <v/>
      </c>
      <c r="AG286" s="1" t="str">
        <f t="shared" si="9"/>
        <v/>
      </c>
    </row>
    <row r="287" spans="1:33" x14ac:dyDescent="0.3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2" t="str">
        <f t="shared" si="8"/>
        <v/>
      </c>
      <c r="AG287" s="1" t="str">
        <f t="shared" si="9"/>
        <v/>
      </c>
    </row>
    <row r="288" spans="1:33" x14ac:dyDescent="0.3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2" t="str">
        <f t="shared" si="8"/>
        <v/>
      </c>
      <c r="AG288" s="1" t="str">
        <f t="shared" si="9"/>
        <v/>
      </c>
    </row>
    <row r="289" spans="1:33" x14ac:dyDescent="0.3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2" t="str">
        <f t="shared" si="8"/>
        <v/>
      </c>
      <c r="AG289" s="1" t="str">
        <f t="shared" si="9"/>
        <v/>
      </c>
    </row>
    <row r="290" spans="1:33" x14ac:dyDescent="0.3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2" t="str">
        <f t="shared" si="8"/>
        <v/>
      </c>
      <c r="AG290" s="1" t="str">
        <f t="shared" si="9"/>
        <v/>
      </c>
    </row>
    <row r="291" spans="1:33" x14ac:dyDescent="0.3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2" t="str">
        <f t="shared" si="8"/>
        <v/>
      </c>
      <c r="AG291" s="1" t="str">
        <f t="shared" si="9"/>
        <v/>
      </c>
    </row>
    <row r="292" spans="1:33" x14ac:dyDescent="0.3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2" t="str">
        <f t="shared" si="8"/>
        <v/>
      </c>
      <c r="AG292" s="1" t="str">
        <f t="shared" si="9"/>
        <v/>
      </c>
    </row>
    <row r="293" spans="1:33" x14ac:dyDescent="0.3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2" t="str">
        <f t="shared" si="8"/>
        <v/>
      </c>
      <c r="AG293" s="1" t="str">
        <f t="shared" si="9"/>
        <v/>
      </c>
    </row>
    <row r="294" spans="1:33" x14ac:dyDescent="0.3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2" t="str">
        <f t="shared" si="8"/>
        <v/>
      </c>
      <c r="AG294" s="1" t="str">
        <f t="shared" si="9"/>
        <v/>
      </c>
    </row>
    <row r="295" spans="1:33" x14ac:dyDescent="0.3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2" t="str">
        <f t="shared" si="8"/>
        <v/>
      </c>
      <c r="AG295" s="1" t="str">
        <f t="shared" si="9"/>
        <v/>
      </c>
    </row>
    <row r="296" spans="1:33" x14ac:dyDescent="0.3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2" t="str">
        <f t="shared" si="8"/>
        <v/>
      </c>
      <c r="AG296" s="1" t="str">
        <f t="shared" si="9"/>
        <v/>
      </c>
    </row>
    <row r="297" spans="1:33" x14ac:dyDescent="0.3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2" t="str">
        <f t="shared" si="8"/>
        <v/>
      </c>
      <c r="AG297" s="1" t="str">
        <f t="shared" si="9"/>
        <v/>
      </c>
    </row>
    <row r="298" spans="1:33" x14ac:dyDescent="0.3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2" t="str">
        <f t="shared" si="8"/>
        <v/>
      </c>
      <c r="AG298" s="1" t="str">
        <f t="shared" si="9"/>
        <v/>
      </c>
    </row>
    <row r="299" spans="1:33" x14ac:dyDescent="0.3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2" t="str">
        <f t="shared" si="8"/>
        <v/>
      </c>
      <c r="AG299" s="1" t="str">
        <f t="shared" si="9"/>
        <v/>
      </c>
    </row>
    <row r="300" spans="1:33" x14ac:dyDescent="0.3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2" t="str">
        <f t="shared" si="8"/>
        <v/>
      </c>
      <c r="AG300" s="1" t="str">
        <f t="shared" si="9"/>
        <v/>
      </c>
    </row>
    <row r="301" spans="1:33" x14ac:dyDescent="0.3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2" t="str">
        <f t="shared" si="8"/>
        <v/>
      </c>
      <c r="AG301" s="1" t="str">
        <f t="shared" si="9"/>
        <v/>
      </c>
    </row>
    <row r="302" spans="1:33" x14ac:dyDescent="0.3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2" t="str">
        <f t="shared" si="8"/>
        <v/>
      </c>
      <c r="AG302" s="1" t="str">
        <f t="shared" si="9"/>
        <v/>
      </c>
    </row>
    <row r="303" spans="1:33" x14ac:dyDescent="0.3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2" t="str">
        <f t="shared" si="8"/>
        <v/>
      </c>
      <c r="AG303" s="1" t="str">
        <f t="shared" si="9"/>
        <v/>
      </c>
    </row>
    <row r="304" spans="1:33" x14ac:dyDescent="0.3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2" t="str">
        <f t="shared" si="8"/>
        <v/>
      </c>
      <c r="AG304" s="1" t="str">
        <f t="shared" si="9"/>
        <v/>
      </c>
    </row>
    <row r="305" spans="1:33" x14ac:dyDescent="0.3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2" t="str">
        <f t="shared" si="8"/>
        <v/>
      </c>
      <c r="AG305" s="1" t="str">
        <f t="shared" si="9"/>
        <v/>
      </c>
    </row>
    <row r="306" spans="1:33" x14ac:dyDescent="0.3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2" t="str">
        <f t="shared" si="8"/>
        <v/>
      </c>
      <c r="AG306" s="1" t="str">
        <f t="shared" si="9"/>
        <v/>
      </c>
    </row>
    <row r="307" spans="1:33" x14ac:dyDescent="0.3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2" t="str">
        <f t="shared" si="8"/>
        <v/>
      </c>
      <c r="AG307" s="1" t="str">
        <f t="shared" si="9"/>
        <v/>
      </c>
    </row>
    <row r="308" spans="1:33" x14ac:dyDescent="0.3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2" t="str">
        <f t="shared" si="8"/>
        <v/>
      </c>
      <c r="AG308" s="1" t="str">
        <f t="shared" si="9"/>
        <v/>
      </c>
    </row>
    <row r="309" spans="1:33" x14ac:dyDescent="0.3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2" t="str">
        <f t="shared" si="8"/>
        <v/>
      </c>
      <c r="AG309" s="1" t="str">
        <f t="shared" si="9"/>
        <v/>
      </c>
    </row>
    <row r="310" spans="1:33" x14ac:dyDescent="0.3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2" t="str">
        <f t="shared" si="8"/>
        <v/>
      </c>
      <c r="AG310" s="1" t="str">
        <f t="shared" si="9"/>
        <v/>
      </c>
    </row>
    <row r="311" spans="1:33" x14ac:dyDescent="0.3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2" t="str">
        <f t="shared" si="8"/>
        <v/>
      </c>
      <c r="AG311" s="1" t="str">
        <f t="shared" si="9"/>
        <v/>
      </c>
    </row>
    <row r="312" spans="1:33" x14ac:dyDescent="0.3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2" t="str">
        <f t="shared" si="8"/>
        <v/>
      </c>
      <c r="AG312" s="1" t="str">
        <f t="shared" si="9"/>
        <v/>
      </c>
    </row>
    <row r="313" spans="1:33" x14ac:dyDescent="0.3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2" t="str">
        <f t="shared" si="8"/>
        <v/>
      </c>
      <c r="AG313" s="1" t="str">
        <f t="shared" si="9"/>
        <v/>
      </c>
    </row>
    <row r="314" spans="1:33" x14ac:dyDescent="0.3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2" t="str">
        <f t="shared" si="8"/>
        <v/>
      </c>
      <c r="AG314" s="1" t="str">
        <f t="shared" si="9"/>
        <v/>
      </c>
    </row>
    <row r="315" spans="1:33" x14ac:dyDescent="0.3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2" t="str">
        <f t="shared" si="8"/>
        <v/>
      </c>
      <c r="AG315" s="1" t="str">
        <f t="shared" si="9"/>
        <v/>
      </c>
    </row>
    <row r="316" spans="1:33" x14ac:dyDescent="0.3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2" t="str">
        <f t="shared" si="8"/>
        <v/>
      </c>
      <c r="AG316" s="1" t="str">
        <f t="shared" si="9"/>
        <v/>
      </c>
    </row>
    <row r="317" spans="1:33" x14ac:dyDescent="0.3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2" t="str">
        <f t="shared" si="8"/>
        <v/>
      </c>
      <c r="AG317" s="1" t="str">
        <f t="shared" si="9"/>
        <v/>
      </c>
    </row>
    <row r="318" spans="1:33" x14ac:dyDescent="0.3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2" t="str">
        <f t="shared" si="8"/>
        <v/>
      </c>
      <c r="AG318" s="1" t="str">
        <f t="shared" si="9"/>
        <v/>
      </c>
    </row>
    <row r="319" spans="1:33" x14ac:dyDescent="0.3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2" t="str">
        <f t="shared" si="8"/>
        <v/>
      </c>
      <c r="AG319" s="1" t="str">
        <f t="shared" si="9"/>
        <v/>
      </c>
    </row>
    <row r="320" spans="1:33" x14ac:dyDescent="0.3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2" t="str">
        <f t="shared" si="8"/>
        <v/>
      </c>
      <c r="AG320" s="1" t="str">
        <f t="shared" si="9"/>
        <v/>
      </c>
    </row>
    <row r="321" spans="1:33" x14ac:dyDescent="0.3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2" t="str">
        <f t="shared" si="8"/>
        <v/>
      </c>
      <c r="AG321" s="1" t="str">
        <f t="shared" si="9"/>
        <v/>
      </c>
    </row>
    <row r="322" spans="1:33" x14ac:dyDescent="0.3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2" t="str">
        <f t="shared" si="8"/>
        <v/>
      </c>
      <c r="AG322" s="1" t="str">
        <f t="shared" si="9"/>
        <v/>
      </c>
    </row>
    <row r="323" spans="1:33" x14ac:dyDescent="0.3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2" t="str">
        <f t="shared" ref="AF323:AF386" si="10">IFERROR(SMALL(B323:AE323,1),"")</f>
        <v/>
      </c>
      <c r="AG323" s="1" t="str">
        <f t="shared" ref="AG323:AG386" si="11">IFERROR(IF(MATCH(AF323,B323:AE323,0)=1,$B$1,IF(MATCH(AF323,B323:AE323,0)=2,$C$1,IF(MATCH(AF323,B323:AE323,0)=3,$D$1,IF(MATCH(AF323,B323:AE323,0)=4,$E$1,IF(MATCH(AF323,B323:AE323,0)=5,$F$1,IF(MATCH(AF323,B323:AE323,0)=6,$G$1,IF(MATCH(AF323,B323:AE323,0)=7,$H$1,IF(MATCH(AF323,B323:AE323,0)=8,$I$1,IF(MATCH(AF323,B323:AE323,0)=9,$J$1,IF(MATCH(AF323,B323:AE323,0)=10,$K$1,IF(MATCH(AF323,B323:AE323,0)=11,$L$1,IF(MATCH(AF323,B323:AE323,0)=12,$M$1,IF(MATCH(AF323,B323:AE323,0)=13,$N$1,IF(MATCH(AF323,B323:AE323,0)=14,$O$1,IF(MATCH(AF323,B323:AE323,0)=15,$P$1,IF(MATCH(AF323,B323:AE323,0)=16,$Q$1,IF(MATCH(AF323,B323:AE323,0)=17,$R$1,IF(MATCH(AF323,B323:AE323,0)=18,$S$1,IF(MATCH(AF323,B323:AE323,0)=19,$T$1,IF(MATCH(AF323,B323:AE323,0)=20,$U$1,IF(MATCH(AF323,B323:AE323,0)=21,$V$1,IF(MATCH(AF323,B323:AE323,0)=22,$W$1,IF(MATCH(AF323,B323:AE323,0)=23,$X$1,IF(MATCH(AF323,B323:AE323,0)=24,$Y$1,IF(MATCH(AF323,B323:AE323,0)=25,$Z$1,IF(MATCH(AF323,B323:AE323,0)=26,$AA$1,IF(MATCH(AF323,B323:AE323,0)=27,$AB$1,IF(MATCH(AF323,B323:AE323,0)=28,$AC$1,IF(MATCH(AF323,B323:AE323,0)=29,$AD$1,$AE$1))))))))))))))))))))))))))))),"")</f>
        <v/>
      </c>
    </row>
    <row r="324" spans="1:33" x14ac:dyDescent="0.3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2" t="str">
        <f t="shared" si="10"/>
        <v/>
      </c>
      <c r="AG324" s="1" t="str">
        <f t="shared" si="11"/>
        <v/>
      </c>
    </row>
    <row r="325" spans="1:33" x14ac:dyDescent="0.3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2" t="str">
        <f t="shared" si="10"/>
        <v/>
      </c>
      <c r="AG325" s="1" t="str">
        <f t="shared" si="11"/>
        <v/>
      </c>
    </row>
    <row r="326" spans="1:33" x14ac:dyDescent="0.3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2" t="str">
        <f t="shared" si="10"/>
        <v/>
      </c>
      <c r="AG326" s="1" t="str">
        <f t="shared" si="11"/>
        <v/>
      </c>
    </row>
    <row r="327" spans="1:33" x14ac:dyDescent="0.3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2" t="str">
        <f t="shared" si="10"/>
        <v/>
      </c>
      <c r="AG327" s="1" t="str">
        <f t="shared" si="11"/>
        <v/>
      </c>
    </row>
    <row r="328" spans="1:33" x14ac:dyDescent="0.3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2" t="str">
        <f t="shared" si="10"/>
        <v/>
      </c>
      <c r="AG328" s="1" t="str">
        <f t="shared" si="11"/>
        <v/>
      </c>
    </row>
    <row r="329" spans="1:33" x14ac:dyDescent="0.3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2" t="str">
        <f t="shared" si="10"/>
        <v/>
      </c>
      <c r="AG329" s="1" t="str">
        <f t="shared" si="11"/>
        <v/>
      </c>
    </row>
    <row r="330" spans="1:33" x14ac:dyDescent="0.3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2" t="str">
        <f t="shared" si="10"/>
        <v/>
      </c>
      <c r="AG330" s="1" t="str">
        <f t="shared" si="11"/>
        <v/>
      </c>
    </row>
    <row r="331" spans="1:33" x14ac:dyDescent="0.3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2" t="str">
        <f t="shared" si="10"/>
        <v/>
      </c>
      <c r="AG331" s="1" t="str">
        <f t="shared" si="11"/>
        <v/>
      </c>
    </row>
    <row r="332" spans="1:33" x14ac:dyDescent="0.3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2" t="str">
        <f t="shared" si="10"/>
        <v/>
      </c>
      <c r="AG332" s="1" t="str">
        <f t="shared" si="11"/>
        <v/>
      </c>
    </row>
    <row r="333" spans="1:33" x14ac:dyDescent="0.3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2" t="str">
        <f t="shared" si="10"/>
        <v/>
      </c>
      <c r="AG333" s="1" t="str">
        <f t="shared" si="11"/>
        <v/>
      </c>
    </row>
    <row r="334" spans="1:33" x14ac:dyDescent="0.3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2" t="str">
        <f t="shared" si="10"/>
        <v/>
      </c>
      <c r="AG334" s="1" t="str">
        <f t="shared" si="11"/>
        <v/>
      </c>
    </row>
    <row r="335" spans="1:33" x14ac:dyDescent="0.3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2" t="str">
        <f t="shared" si="10"/>
        <v/>
      </c>
      <c r="AG335" s="1" t="str">
        <f t="shared" si="11"/>
        <v/>
      </c>
    </row>
    <row r="336" spans="1:33" x14ac:dyDescent="0.3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2" t="str">
        <f t="shared" si="10"/>
        <v/>
      </c>
      <c r="AG336" s="1" t="str">
        <f t="shared" si="11"/>
        <v/>
      </c>
    </row>
    <row r="337" spans="1:33" x14ac:dyDescent="0.3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2" t="str">
        <f t="shared" si="10"/>
        <v/>
      </c>
      <c r="AG337" s="1" t="str">
        <f t="shared" si="11"/>
        <v/>
      </c>
    </row>
    <row r="338" spans="1:33" x14ac:dyDescent="0.3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2" t="str">
        <f t="shared" si="10"/>
        <v/>
      </c>
      <c r="AG338" s="1" t="str">
        <f t="shared" si="11"/>
        <v/>
      </c>
    </row>
    <row r="339" spans="1:33" x14ac:dyDescent="0.3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2" t="str">
        <f t="shared" si="10"/>
        <v/>
      </c>
      <c r="AG339" s="1" t="str">
        <f t="shared" si="11"/>
        <v/>
      </c>
    </row>
    <row r="340" spans="1:33" x14ac:dyDescent="0.3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2" t="str">
        <f t="shared" si="10"/>
        <v/>
      </c>
      <c r="AG340" s="1" t="str">
        <f t="shared" si="11"/>
        <v/>
      </c>
    </row>
    <row r="341" spans="1:33" x14ac:dyDescent="0.3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2" t="str">
        <f t="shared" si="10"/>
        <v/>
      </c>
      <c r="AG341" s="1" t="str">
        <f t="shared" si="11"/>
        <v/>
      </c>
    </row>
    <row r="342" spans="1:33" x14ac:dyDescent="0.3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2" t="str">
        <f t="shared" si="10"/>
        <v/>
      </c>
      <c r="AG342" s="1" t="str">
        <f t="shared" si="11"/>
        <v/>
      </c>
    </row>
    <row r="343" spans="1:33" x14ac:dyDescent="0.3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2" t="str">
        <f t="shared" si="10"/>
        <v/>
      </c>
      <c r="AG343" s="1" t="str">
        <f t="shared" si="11"/>
        <v/>
      </c>
    </row>
    <row r="344" spans="1:33" x14ac:dyDescent="0.3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2" t="str">
        <f t="shared" si="10"/>
        <v/>
      </c>
      <c r="AG344" s="1" t="str">
        <f t="shared" si="11"/>
        <v/>
      </c>
    </row>
    <row r="345" spans="1:33" x14ac:dyDescent="0.3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2" t="str">
        <f t="shared" si="10"/>
        <v/>
      </c>
      <c r="AG345" s="1" t="str">
        <f t="shared" si="11"/>
        <v/>
      </c>
    </row>
    <row r="346" spans="1:33" x14ac:dyDescent="0.3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2" t="str">
        <f t="shared" si="10"/>
        <v/>
      </c>
      <c r="AG346" s="1" t="str">
        <f t="shared" si="11"/>
        <v/>
      </c>
    </row>
    <row r="347" spans="1:33" x14ac:dyDescent="0.3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2" t="str">
        <f t="shared" si="10"/>
        <v/>
      </c>
      <c r="AG347" s="1" t="str">
        <f t="shared" si="11"/>
        <v/>
      </c>
    </row>
    <row r="348" spans="1:33" x14ac:dyDescent="0.3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2" t="str">
        <f t="shared" si="10"/>
        <v/>
      </c>
      <c r="AG348" s="1" t="str">
        <f t="shared" si="11"/>
        <v/>
      </c>
    </row>
    <row r="349" spans="1:33" x14ac:dyDescent="0.3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2" t="str">
        <f t="shared" si="10"/>
        <v/>
      </c>
      <c r="AG349" s="1" t="str">
        <f t="shared" si="11"/>
        <v/>
      </c>
    </row>
    <row r="350" spans="1:33" x14ac:dyDescent="0.3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2" t="str">
        <f t="shared" si="10"/>
        <v/>
      </c>
      <c r="AG350" s="1" t="str">
        <f t="shared" si="11"/>
        <v/>
      </c>
    </row>
    <row r="351" spans="1:33" x14ac:dyDescent="0.3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2" t="str">
        <f t="shared" si="10"/>
        <v/>
      </c>
      <c r="AG351" s="1" t="str">
        <f t="shared" si="11"/>
        <v/>
      </c>
    </row>
    <row r="352" spans="1:33" x14ac:dyDescent="0.3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2" t="str">
        <f t="shared" si="10"/>
        <v/>
      </c>
      <c r="AG352" s="1" t="str">
        <f t="shared" si="11"/>
        <v/>
      </c>
    </row>
    <row r="353" spans="1:33" x14ac:dyDescent="0.3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2" t="str">
        <f t="shared" si="10"/>
        <v/>
      </c>
      <c r="AG353" s="1" t="str">
        <f t="shared" si="11"/>
        <v/>
      </c>
    </row>
    <row r="354" spans="1:33" x14ac:dyDescent="0.3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2" t="str">
        <f t="shared" si="10"/>
        <v/>
      </c>
      <c r="AG354" s="1" t="str">
        <f t="shared" si="11"/>
        <v/>
      </c>
    </row>
    <row r="355" spans="1:33" x14ac:dyDescent="0.3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2" t="str">
        <f t="shared" si="10"/>
        <v/>
      </c>
      <c r="AG355" s="1" t="str">
        <f t="shared" si="11"/>
        <v/>
      </c>
    </row>
    <row r="356" spans="1:33" x14ac:dyDescent="0.3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2" t="str">
        <f t="shared" si="10"/>
        <v/>
      </c>
      <c r="AG356" s="1" t="str">
        <f t="shared" si="11"/>
        <v/>
      </c>
    </row>
    <row r="357" spans="1:33" x14ac:dyDescent="0.3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2" t="str">
        <f t="shared" si="10"/>
        <v/>
      </c>
      <c r="AG357" s="1" t="str">
        <f t="shared" si="11"/>
        <v/>
      </c>
    </row>
    <row r="358" spans="1:33" x14ac:dyDescent="0.3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2" t="str">
        <f t="shared" si="10"/>
        <v/>
      </c>
      <c r="AG358" s="1" t="str">
        <f t="shared" si="11"/>
        <v/>
      </c>
    </row>
    <row r="359" spans="1:33" x14ac:dyDescent="0.3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2" t="str">
        <f t="shared" si="10"/>
        <v/>
      </c>
      <c r="AG359" s="1" t="str">
        <f t="shared" si="11"/>
        <v/>
      </c>
    </row>
    <row r="360" spans="1:33" x14ac:dyDescent="0.3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2" t="str">
        <f t="shared" si="10"/>
        <v/>
      </c>
      <c r="AG360" s="1" t="str">
        <f t="shared" si="11"/>
        <v/>
      </c>
    </row>
    <row r="361" spans="1:33" x14ac:dyDescent="0.3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2" t="str">
        <f t="shared" si="10"/>
        <v/>
      </c>
      <c r="AG361" s="1" t="str">
        <f t="shared" si="11"/>
        <v/>
      </c>
    </row>
    <row r="362" spans="1:33" x14ac:dyDescent="0.3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2" t="str">
        <f t="shared" si="10"/>
        <v/>
      </c>
      <c r="AG362" s="1" t="str">
        <f t="shared" si="11"/>
        <v/>
      </c>
    </row>
    <row r="363" spans="1:33" x14ac:dyDescent="0.3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2" t="str">
        <f t="shared" si="10"/>
        <v/>
      </c>
      <c r="AG363" s="1" t="str">
        <f t="shared" si="11"/>
        <v/>
      </c>
    </row>
    <row r="364" spans="1:33" x14ac:dyDescent="0.3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2" t="str">
        <f t="shared" si="10"/>
        <v/>
      </c>
      <c r="AG364" s="1" t="str">
        <f t="shared" si="11"/>
        <v/>
      </c>
    </row>
    <row r="365" spans="1:33" x14ac:dyDescent="0.3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2" t="str">
        <f t="shared" si="10"/>
        <v/>
      </c>
      <c r="AG365" s="1" t="str">
        <f t="shared" si="11"/>
        <v/>
      </c>
    </row>
    <row r="366" spans="1:33" x14ac:dyDescent="0.3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2" t="str">
        <f t="shared" si="10"/>
        <v/>
      </c>
      <c r="AG366" s="1" t="str">
        <f t="shared" si="11"/>
        <v/>
      </c>
    </row>
    <row r="367" spans="1:33" x14ac:dyDescent="0.3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2" t="str">
        <f t="shared" si="10"/>
        <v/>
      </c>
      <c r="AG367" s="1" t="str">
        <f t="shared" si="11"/>
        <v/>
      </c>
    </row>
    <row r="368" spans="1:33" x14ac:dyDescent="0.3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2" t="str">
        <f t="shared" si="10"/>
        <v/>
      </c>
      <c r="AG368" s="1" t="str">
        <f t="shared" si="11"/>
        <v/>
      </c>
    </row>
    <row r="369" spans="1:33" x14ac:dyDescent="0.3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2" t="str">
        <f t="shared" si="10"/>
        <v/>
      </c>
      <c r="AG369" s="1" t="str">
        <f t="shared" si="11"/>
        <v/>
      </c>
    </row>
    <row r="370" spans="1:33" x14ac:dyDescent="0.3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2" t="str">
        <f t="shared" si="10"/>
        <v/>
      </c>
      <c r="AG370" s="1" t="str">
        <f t="shared" si="11"/>
        <v/>
      </c>
    </row>
    <row r="371" spans="1:33" x14ac:dyDescent="0.3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2" t="str">
        <f t="shared" si="10"/>
        <v/>
      </c>
      <c r="AG371" s="1" t="str">
        <f t="shared" si="11"/>
        <v/>
      </c>
    </row>
    <row r="372" spans="1:33" x14ac:dyDescent="0.3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2" t="str">
        <f t="shared" si="10"/>
        <v/>
      </c>
      <c r="AG372" s="1" t="str">
        <f t="shared" si="11"/>
        <v/>
      </c>
    </row>
    <row r="373" spans="1:33" x14ac:dyDescent="0.3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2" t="str">
        <f t="shared" si="10"/>
        <v/>
      </c>
      <c r="AG373" s="1" t="str">
        <f t="shared" si="11"/>
        <v/>
      </c>
    </row>
    <row r="374" spans="1:33" x14ac:dyDescent="0.3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2" t="str">
        <f t="shared" si="10"/>
        <v/>
      </c>
      <c r="AG374" s="1" t="str">
        <f t="shared" si="11"/>
        <v/>
      </c>
    </row>
    <row r="375" spans="1:33" x14ac:dyDescent="0.3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2" t="str">
        <f t="shared" si="10"/>
        <v/>
      </c>
      <c r="AG375" s="1" t="str">
        <f t="shared" si="11"/>
        <v/>
      </c>
    </row>
    <row r="376" spans="1:33" x14ac:dyDescent="0.3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2" t="str">
        <f t="shared" si="10"/>
        <v/>
      </c>
      <c r="AG376" s="1" t="str">
        <f t="shared" si="11"/>
        <v/>
      </c>
    </row>
    <row r="377" spans="1:33" x14ac:dyDescent="0.3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2" t="str">
        <f t="shared" si="10"/>
        <v/>
      </c>
      <c r="AG377" s="1" t="str">
        <f t="shared" si="11"/>
        <v/>
      </c>
    </row>
    <row r="378" spans="1:33" x14ac:dyDescent="0.3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2" t="str">
        <f t="shared" si="10"/>
        <v/>
      </c>
      <c r="AG378" s="1" t="str">
        <f t="shared" si="11"/>
        <v/>
      </c>
    </row>
    <row r="379" spans="1:33" x14ac:dyDescent="0.3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2" t="str">
        <f t="shared" si="10"/>
        <v/>
      </c>
      <c r="AG379" s="1" t="str">
        <f t="shared" si="11"/>
        <v/>
      </c>
    </row>
    <row r="380" spans="1:33" x14ac:dyDescent="0.3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2" t="str">
        <f t="shared" si="10"/>
        <v/>
      </c>
      <c r="AG380" s="1" t="str">
        <f t="shared" si="11"/>
        <v/>
      </c>
    </row>
    <row r="381" spans="1:33" x14ac:dyDescent="0.3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2" t="str">
        <f t="shared" si="10"/>
        <v/>
      </c>
      <c r="AG381" s="1" t="str">
        <f t="shared" si="11"/>
        <v/>
      </c>
    </row>
    <row r="382" spans="1:33" x14ac:dyDescent="0.3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2" t="str">
        <f t="shared" si="10"/>
        <v/>
      </c>
      <c r="AG382" s="1" t="str">
        <f t="shared" si="11"/>
        <v/>
      </c>
    </row>
    <row r="383" spans="1:33" x14ac:dyDescent="0.3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2" t="str">
        <f t="shared" si="10"/>
        <v/>
      </c>
      <c r="AG383" s="1" t="str">
        <f t="shared" si="11"/>
        <v/>
      </c>
    </row>
    <row r="384" spans="1:33" x14ac:dyDescent="0.3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2" t="str">
        <f t="shared" si="10"/>
        <v/>
      </c>
      <c r="AG384" s="1" t="str">
        <f t="shared" si="11"/>
        <v/>
      </c>
    </row>
    <row r="385" spans="1:33" x14ac:dyDescent="0.3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2" t="str">
        <f t="shared" si="10"/>
        <v/>
      </c>
      <c r="AG385" s="1" t="str">
        <f t="shared" si="11"/>
        <v/>
      </c>
    </row>
    <row r="386" spans="1:33" x14ac:dyDescent="0.3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2" t="str">
        <f t="shared" si="10"/>
        <v/>
      </c>
      <c r="AG386" s="1" t="str">
        <f t="shared" si="11"/>
        <v/>
      </c>
    </row>
    <row r="387" spans="1:33" x14ac:dyDescent="0.3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2" t="str">
        <f t="shared" ref="AF387:AF450" si="12">IFERROR(SMALL(B387:AE387,1),"")</f>
        <v/>
      </c>
      <c r="AG387" s="1" t="str">
        <f t="shared" ref="AG387:AG450" si="13">IFERROR(IF(MATCH(AF387,B387:AE387,0)=1,$B$1,IF(MATCH(AF387,B387:AE387,0)=2,$C$1,IF(MATCH(AF387,B387:AE387,0)=3,$D$1,IF(MATCH(AF387,B387:AE387,0)=4,$E$1,IF(MATCH(AF387,B387:AE387,0)=5,$F$1,IF(MATCH(AF387,B387:AE387,0)=6,$G$1,IF(MATCH(AF387,B387:AE387,0)=7,$H$1,IF(MATCH(AF387,B387:AE387,0)=8,$I$1,IF(MATCH(AF387,B387:AE387,0)=9,$J$1,IF(MATCH(AF387,B387:AE387,0)=10,$K$1,IF(MATCH(AF387,B387:AE387,0)=11,$L$1,IF(MATCH(AF387,B387:AE387,0)=12,$M$1,IF(MATCH(AF387,B387:AE387,0)=13,$N$1,IF(MATCH(AF387,B387:AE387,0)=14,$O$1,IF(MATCH(AF387,B387:AE387,0)=15,$P$1,IF(MATCH(AF387,B387:AE387,0)=16,$Q$1,IF(MATCH(AF387,B387:AE387,0)=17,$R$1,IF(MATCH(AF387,B387:AE387,0)=18,$S$1,IF(MATCH(AF387,B387:AE387,0)=19,$T$1,IF(MATCH(AF387,B387:AE387,0)=20,$U$1,IF(MATCH(AF387,B387:AE387,0)=21,$V$1,IF(MATCH(AF387,B387:AE387,0)=22,$W$1,IF(MATCH(AF387,B387:AE387,0)=23,$X$1,IF(MATCH(AF387,B387:AE387,0)=24,$Y$1,IF(MATCH(AF387,B387:AE387,0)=25,$Z$1,IF(MATCH(AF387,B387:AE387,0)=26,$AA$1,IF(MATCH(AF387,B387:AE387,0)=27,$AB$1,IF(MATCH(AF387,B387:AE387,0)=28,$AC$1,IF(MATCH(AF387,B387:AE387,0)=29,$AD$1,$AE$1))))))))))))))))))))))))))))),"")</f>
        <v/>
      </c>
    </row>
    <row r="388" spans="1:33" x14ac:dyDescent="0.3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2" t="str">
        <f t="shared" si="12"/>
        <v/>
      </c>
      <c r="AG388" s="1" t="str">
        <f t="shared" si="13"/>
        <v/>
      </c>
    </row>
    <row r="389" spans="1:33" x14ac:dyDescent="0.3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2" t="str">
        <f t="shared" si="12"/>
        <v/>
      </c>
      <c r="AG389" s="1" t="str">
        <f t="shared" si="13"/>
        <v/>
      </c>
    </row>
    <row r="390" spans="1:33" x14ac:dyDescent="0.3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2" t="str">
        <f t="shared" si="12"/>
        <v/>
      </c>
      <c r="AG390" s="1" t="str">
        <f t="shared" si="13"/>
        <v/>
      </c>
    </row>
    <row r="391" spans="1:33" x14ac:dyDescent="0.3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2" t="str">
        <f t="shared" si="12"/>
        <v/>
      </c>
      <c r="AG391" s="1" t="str">
        <f t="shared" si="13"/>
        <v/>
      </c>
    </row>
    <row r="392" spans="1:33" x14ac:dyDescent="0.3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2" t="str">
        <f t="shared" si="12"/>
        <v/>
      </c>
      <c r="AG392" s="1" t="str">
        <f t="shared" si="13"/>
        <v/>
      </c>
    </row>
    <row r="393" spans="1:33" x14ac:dyDescent="0.3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2" t="str">
        <f t="shared" si="12"/>
        <v/>
      </c>
      <c r="AG393" s="1" t="str">
        <f t="shared" si="13"/>
        <v/>
      </c>
    </row>
    <row r="394" spans="1:33" x14ac:dyDescent="0.3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2" t="str">
        <f t="shared" si="12"/>
        <v/>
      </c>
      <c r="AG394" s="1" t="str">
        <f t="shared" si="13"/>
        <v/>
      </c>
    </row>
    <row r="395" spans="1:33" x14ac:dyDescent="0.3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2" t="str">
        <f t="shared" si="12"/>
        <v/>
      </c>
      <c r="AG395" s="1" t="str">
        <f t="shared" si="13"/>
        <v/>
      </c>
    </row>
    <row r="396" spans="1:33" x14ac:dyDescent="0.3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2" t="str">
        <f t="shared" si="12"/>
        <v/>
      </c>
      <c r="AG396" s="1" t="str">
        <f t="shared" si="13"/>
        <v/>
      </c>
    </row>
    <row r="397" spans="1:33" x14ac:dyDescent="0.3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2" t="str">
        <f t="shared" si="12"/>
        <v/>
      </c>
      <c r="AG397" s="1" t="str">
        <f t="shared" si="13"/>
        <v/>
      </c>
    </row>
    <row r="398" spans="1:33" x14ac:dyDescent="0.3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2" t="str">
        <f t="shared" si="12"/>
        <v/>
      </c>
      <c r="AG398" s="1" t="str">
        <f t="shared" si="13"/>
        <v/>
      </c>
    </row>
    <row r="399" spans="1:33" x14ac:dyDescent="0.3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2" t="str">
        <f t="shared" si="12"/>
        <v/>
      </c>
      <c r="AG399" s="1" t="str">
        <f t="shared" si="13"/>
        <v/>
      </c>
    </row>
    <row r="400" spans="1:33" x14ac:dyDescent="0.3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2" t="str">
        <f t="shared" si="12"/>
        <v/>
      </c>
      <c r="AG400" s="1" t="str">
        <f t="shared" si="13"/>
        <v/>
      </c>
    </row>
    <row r="401" spans="1:33" x14ac:dyDescent="0.3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2" t="str">
        <f t="shared" si="12"/>
        <v/>
      </c>
      <c r="AG401" s="1" t="str">
        <f t="shared" si="13"/>
        <v/>
      </c>
    </row>
    <row r="402" spans="1:33" x14ac:dyDescent="0.3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2" t="str">
        <f t="shared" si="12"/>
        <v/>
      </c>
      <c r="AG402" s="1" t="str">
        <f t="shared" si="13"/>
        <v/>
      </c>
    </row>
    <row r="403" spans="1:33" x14ac:dyDescent="0.3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2" t="str">
        <f t="shared" si="12"/>
        <v/>
      </c>
      <c r="AG403" s="1" t="str">
        <f t="shared" si="13"/>
        <v/>
      </c>
    </row>
    <row r="404" spans="1:33" x14ac:dyDescent="0.3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2" t="str">
        <f t="shared" si="12"/>
        <v/>
      </c>
      <c r="AG404" s="1" t="str">
        <f t="shared" si="13"/>
        <v/>
      </c>
    </row>
    <row r="405" spans="1:33" x14ac:dyDescent="0.3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2" t="str">
        <f t="shared" si="12"/>
        <v/>
      </c>
      <c r="AG405" s="1" t="str">
        <f t="shared" si="13"/>
        <v/>
      </c>
    </row>
    <row r="406" spans="1:33" x14ac:dyDescent="0.3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2" t="str">
        <f t="shared" si="12"/>
        <v/>
      </c>
      <c r="AG406" s="1" t="str">
        <f t="shared" si="13"/>
        <v/>
      </c>
    </row>
    <row r="407" spans="1:33" x14ac:dyDescent="0.3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2" t="str">
        <f t="shared" si="12"/>
        <v/>
      </c>
      <c r="AG407" s="1" t="str">
        <f t="shared" si="13"/>
        <v/>
      </c>
    </row>
    <row r="408" spans="1:33" x14ac:dyDescent="0.3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2" t="str">
        <f t="shared" si="12"/>
        <v/>
      </c>
      <c r="AG408" s="1" t="str">
        <f t="shared" si="13"/>
        <v/>
      </c>
    </row>
    <row r="409" spans="1:33" x14ac:dyDescent="0.3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2" t="str">
        <f t="shared" si="12"/>
        <v/>
      </c>
      <c r="AG409" s="1" t="str">
        <f t="shared" si="13"/>
        <v/>
      </c>
    </row>
    <row r="410" spans="1:33" x14ac:dyDescent="0.3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2" t="str">
        <f t="shared" si="12"/>
        <v/>
      </c>
      <c r="AG410" s="1" t="str">
        <f t="shared" si="13"/>
        <v/>
      </c>
    </row>
    <row r="411" spans="1:33" x14ac:dyDescent="0.3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2" t="str">
        <f t="shared" si="12"/>
        <v/>
      </c>
      <c r="AG411" s="1" t="str">
        <f t="shared" si="13"/>
        <v/>
      </c>
    </row>
    <row r="412" spans="1:33" x14ac:dyDescent="0.3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2" t="str">
        <f t="shared" si="12"/>
        <v/>
      </c>
      <c r="AG412" s="1" t="str">
        <f t="shared" si="13"/>
        <v/>
      </c>
    </row>
    <row r="413" spans="1:33" x14ac:dyDescent="0.3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2" t="str">
        <f t="shared" si="12"/>
        <v/>
      </c>
      <c r="AG413" s="1" t="str">
        <f t="shared" si="13"/>
        <v/>
      </c>
    </row>
    <row r="414" spans="1:33" x14ac:dyDescent="0.3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2" t="str">
        <f t="shared" si="12"/>
        <v/>
      </c>
      <c r="AG414" s="1" t="str">
        <f t="shared" si="13"/>
        <v/>
      </c>
    </row>
    <row r="415" spans="1:33" x14ac:dyDescent="0.3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2" t="str">
        <f t="shared" si="12"/>
        <v/>
      </c>
      <c r="AG415" s="1" t="str">
        <f t="shared" si="13"/>
        <v/>
      </c>
    </row>
    <row r="416" spans="1:33" x14ac:dyDescent="0.3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2" t="str">
        <f t="shared" si="12"/>
        <v/>
      </c>
      <c r="AG416" s="1" t="str">
        <f t="shared" si="13"/>
        <v/>
      </c>
    </row>
    <row r="417" spans="1:33" x14ac:dyDescent="0.3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2" t="str">
        <f t="shared" si="12"/>
        <v/>
      </c>
      <c r="AG417" s="1" t="str">
        <f t="shared" si="13"/>
        <v/>
      </c>
    </row>
    <row r="418" spans="1:33" x14ac:dyDescent="0.3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2" t="str">
        <f t="shared" si="12"/>
        <v/>
      </c>
      <c r="AG418" s="1" t="str">
        <f t="shared" si="13"/>
        <v/>
      </c>
    </row>
    <row r="419" spans="1:33" x14ac:dyDescent="0.3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2" t="str">
        <f t="shared" si="12"/>
        <v/>
      </c>
      <c r="AG419" s="1" t="str">
        <f t="shared" si="13"/>
        <v/>
      </c>
    </row>
    <row r="420" spans="1:33" x14ac:dyDescent="0.3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2" t="str">
        <f t="shared" si="12"/>
        <v/>
      </c>
      <c r="AG420" s="1" t="str">
        <f t="shared" si="13"/>
        <v/>
      </c>
    </row>
    <row r="421" spans="1:33" x14ac:dyDescent="0.3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2" t="str">
        <f t="shared" si="12"/>
        <v/>
      </c>
      <c r="AG421" s="1" t="str">
        <f t="shared" si="13"/>
        <v/>
      </c>
    </row>
    <row r="422" spans="1:33" x14ac:dyDescent="0.3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2" t="str">
        <f t="shared" si="12"/>
        <v/>
      </c>
      <c r="AG422" s="1" t="str">
        <f t="shared" si="13"/>
        <v/>
      </c>
    </row>
    <row r="423" spans="1:33" x14ac:dyDescent="0.3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2" t="str">
        <f t="shared" si="12"/>
        <v/>
      </c>
      <c r="AG423" s="1" t="str">
        <f t="shared" si="13"/>
        <v/>
      </c>
    </row>
    <row r="424" spans="1:33" x14ac:dyDescent="0.3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2" t="str">
        <f t="shared" si="12"/>
        <v/>
      </c>
      <c r="AG424" s="1" t="str">
        <f t="shared" si="13"/>
        <v/>
      </c>
    </row>
    <row r="425" spans="1:33" x14ac:dyDescent="0.3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2" t="str">
        <f t="shared" si="12"/>
        <v/>
      </c>
      <c r="AG425" s="1" t="str">
        <f t="shared" si="13"/>
        <v/>
      </c>
    </row>
    <row r="426" spans="1:33" x14ac:dyDescent="0.3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2" t="str">
        <f t="shared" si="12"/>
        <v/>
      </c>
      <c r="AG426" s="1" t="str">
        <f t="shared" si="13"/>
        <v/>
      </c>
    </row>
    <row r="427" spans="1:33" x14ac:dyDescent="0.3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2" t="str">
        <f t="shared" si="12"/>
        <v/>
      </c>
      <c r="AG427" s="1" t="str">
        <f t="shared" si="13"/>
        <v/>
      </c>
    </row>
    <row r="428" spans="1:33" x14ac:dyDescent="0.3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2" t="str">
        <f t="shared" si="12"/>
        <v/>
      </c>
      <c r="AG428" s="1" t="str">
        <f t="shared" si="13"/>
        <v/>
      </c>
    </row>
    <row r="429" spans="1:33" x14ac:dyDescent="0.3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2" t="str">
        <f t="shared" si="12"/>
        <v/>
      </c>
      <c r="AG429" s="1" t="str">
        <f t="shared" si="13"/>
        <v/>
      </c>
    </row>
    <row r="430" spans="1:33" x14ac:dyDescent="0.3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2" t="str">
        <f t="shared" si="12"/>
        <v/>
      </c>
      <c r="AG430" s="1" t="str">
        <f t="shared" si="13"/>
        <v/>
      </c>
    </row>
    <row r="431" spans="1:33" x14ac:dyDescent="0.3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2" t="str">
        <f t="shared" si="12"/>
        <v/>
      </c>
      <c r="AG431" s="1" t="str">
        <f t="shared" si="13"/>
        <v/>
      </c>
    </row>
    <row r="432" spans="1:33" x14ac:dyDescent="0.3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2" t="str">
        <f t="shared" si="12"/>
        <v/>
      </c>
      <c r="AG432" s="1" t="str">
        <f t="shared" si="13"/>
        <v/>
      </c>
    </row>
    <row r="433" spans="1:33" x14ac:dyDescent="0.3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2" t="str">
        <f t="shared" si="12"/>
        <v/>
      </c>
      <c r="AG433" s="1" t="str">
        <f t="shared" si="13"/>
        <v/>
      </c>
    </row>
    <row r="434" spans="1:33" x14ac:dyDescent="0.3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2" t="str">
        <f t="shared" si="12"/>
        <v/>
      </c>
      <c r="AG434" s="1" t="str">
        <f t="shared" si="13"/>
        <v/>
      </c>
    </row>
    <row r="435" spans="1:33" x14ac:dyDescent="0.3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2" t="str">
        <f t="shared" si="12"/>
        <v/>
      </c>
      <c r="AG435" s="1" t="str">
        <f t="shared" si="13"/>
        <v/>
      </c>
    </row>
    <row r="436" spans="1:33" x14ac:dyDescent="0.3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2" t="str">
        <f t="shared" si="12"/>
        <v/>
      </c>
      <c r="AG436" s="1" t="str">
        <f t="shared" si="13"/>
        <v/>
      </c>
    </row>
    <row r="437" spans="1:33" x14ac:dyDescent="0.3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2" t="str">
        <f t="shared" si="12"/>
        <v/>
      </c>
      <c r="AG437" s="1" t="str">
        <f t="shared" si="13"/>
        <v/>
      </c>
    </row>
    <row r="438" spans="1:33" x14ac:dyDescent="0.3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2" t="str">
        <f t="shared" si="12"/>
        <v/>
      </c>
      <c r="AG438" s="1" t="str">
        <f t="shared" si="13"/>
        <v/>
      </c>
    </row>
    <row r="439" spans="1:33" x14ac:dyDescent="0.3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2" t="str">
        <f t="shared" si="12"/>
        <v/>
      </c>
      <c r="AG439" s="1" t="str">
        <f t="shared" si="13"/>
        <v/>
      </c>
    </row>
    <row r="440" spans="1:33" x14ac:dyDescent="0.3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2" t="str">
        <f t="shared" si="12"/>
        <v/>
      </c>
      <c r="AG440" s="1" t="str">
        <f t="shared" si="13"/>
        <v/>
      </c>
    </row>
    <row r="441" spans="1:33" x14ac:dyDescent="0.3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2" t="str">
        <f t="shared" si="12"/>
        <v/>
      </c>
      <c r="AG441" s="1" t="str">
        <f t="shared" si="13"/>
        <v/>
      </c>
    </row>
    <row r="442" spans="1:33" x14ac:dyDescent="0.3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2" t="str">
        <f t="shared" si="12"/>
        <v/>
      </c>
      <c r="AG442" s="1" t="str">
        <f t="shared" si="13"/>
        <v/>
      </c>
    </row>
    <row r="443" spans="1:33" x14ac:dyDescent="0.3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2" t="str">
        <f t="shared" si="12"/>
        <v/>
      </c>
      <c r="AG443" s="1" t="str">
        <f t="shared" si="13"/>
        <v/>
      </c>
    </row>
    <row r="444" spans="1:33" x14ac:dyDescent="0.3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2" t="str">
        <f t="shared" si="12"/>
        <v/>
      </c>
      <c r="AG444" s="1" t="str">
        <f t="shared" si="13"/>
        <v/>
      </c>
    </row>
    <row r="445" spans="1:33" x14ac:dyDescent="0.3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2" t="str">
        <f t="shared" si="12"/>
        <v/>
      </c>
      <c r="AG445" s="1" t="str">
        <f t="shared" si="13"/>
        <v/>
      </c>
    </row>
    <row r="446" spans="1:33" x14ac:dyDescent="0.3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2" t="str">
        <f t="shared" si="12"/>
        <v/>
      </c>
      <c r="AG446" s="1" t="str">
        <f t="shared" si="13"/>
        <v/>
      </c>
    </row>
    <row r="447" spans="1:33" x14ac:dyDescent="0.3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2" t="str">
        <f t="shared" si="12"/>
        <v/>
      </c>
      <c r="AG447" s="1" t="str">
        <f t="shared" si="13"/>
        <v/>
      </c>
    </row>
    <row r="448" spans="1:33" x14ac:dyDescent="0.3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2" t="str">
        <f t="shared" si="12"/>
        <v/>
      </c>
      <c r="AG448" s="1" t="str">
        <f t="shared" si="13"/>
        <v/>
      </c>
    </row>
    <row r="449" spans="1:33" x14ac:dyDescent="0.3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2" t="str">
        <f t="shared" si="12"/>
        <v/>
      </c>
      <c r="AG449" s="1" t="str">
        <f t="shared" si="13"/>
        <v/>
      </c>
    </row>
    <row r="450" spans="1:33" x14ac:dyDescent="0.3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2" t="str">
        <f t="shared" si="12"/>
        <v/>
      </c>
      <c r="AG450" s="1" t="str">
        <f t="shared" si="13"/>
        <v/>
      </c>
    </row>
    <row r="451" spans="1:33" x14ac:dyDescent="0.3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2" t="str">
        <f t="shared" ref="AF451:AF514" si="14">IFERROR(SMALL(B451:AE451,1),"")</f>
        <v/>
      </c>
      <c r="AG451" s="1" t="str">
        <f t="shared" ref="AG451:AG514" si="15">IFERROR(IF(MATCH(AF451,B451:AE451,0)=1,$B$1,IF(MATCH(AF451,B451:AE451,0)=2,$C$1,IF(MATCH(AF451,B451:AE451,0)=3,$D$1,IF(MATCH(AF451,B451:AE451,0)=4,$E$1,IF(MATCH(AF451,B451:AE451,0)=5,$F$1,IF(MATCH(AF451,B451:AE451,0)=6,$G$1,IF(MATCH(AF451,B451:AE451,0)=7,$H$1,IF(MATCH(AF451,B451:AE451,0)=8,$I$1,IF(MATCH(AF451,B451:AE451,0)=9,$J$1,IF(MATCH(AF451,B451:AE451,0)=10,$K$1,IF(MATCH(AF451,B451:AE451,0)=11,$L$1,IF(MATCH(AF451,B451:AE451,0)=12,$M$1,IF(MATCH(AF451,B451:AE451,0)=13,$N$1,IF(MATCH(AF451,B451:AE451,0)=14,$O$1,IF(MATCH(AF451,B451:AE451,0)=15,$P$1,IF(MATCH(AF451,B451:AE451,0)=16,$Q$1,IF(MATCH(AF451,B451:AE451,0)=17,$R$1,IF(MATCH(AF451,B451:AE451,0)=18,$S$1,IF(MATCH(AF451,B451:AE451,0)=19,$T$1,IF(MATCH(AF451,B451:AE451,0)=20,$U$1,IF(MATCH(AF451,B451:AE451,0)=21,$V$1,IF(MATCH(AF451,B451:AE451,0)=22,$W$1,IF(MATCH(AF451,B451:AE451,0)=23,$X$1,IF(MATCH(AF451,B451:AE451,0)=24,$Y$1,IF(MATCH(AF451,B451:AE451,0)=25,$Z$1,IF(MATCH(AF451,B451:AE451,0)=26,$AA$1,IF(MATCH(AF451,B451:AE451,0)=27,$AB$1,IF(MATCH(AF451,B451:AE451,0)=28,$AC$1,IF(MATCH(AF451,B451:AE451,0)=29,$AD$1,$AE$1))))))))))))))))))))))))))))),"")</f>
        <v/>
      </c>
    </row>
    <row r="452" spans="1:33" x14ac:dyDescent="0.3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2" t="str">
        <f t="shared" si="14"/>
        <v/>
      </c>
      <c r="AG452" s="1" t="str">
        <f t="shared" si="15"/>
        <v/>
      </c>
    </row>
    <row r="453" spans="1:33" x14ac:dyDescent="0.3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2" t="str">
        <f t="shared" si="14"/>
        <v/>
      </c>
      <c r="AG453" s="1" t="str">
        <f t="shared" si="15"/>
        <v/>
      </c>
    </row>
    <row r="454" spans="1:33" x14ac:dyDescent="0.3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2" t="str">
        <f t="shared" si="14"/>
        <v/>
      </c>
      <c r="AG454" s="1" t="str">
        <f t="shared" si="15"/>
        <v/>
      </c>
    </row>
    <row r="455" spans="1:33" x14ac:dyDescent="0.3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2" t="str">
        <f t="shared" si="14"/>
        <v/>
      </c>
      <c r="AG455" s="1" t="str">
        <f t="shared" si="15"/>
        <v/>
      </c>
    </row>
    <row r="456" spans="1:33" x14ac:dyDescent="0.3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2" t="str">
        <f t="shared" si="14"/>
        <v/>
      </c>
      <c r="AG456" s="1" t="str">
        <f t="shared" si="15"/>
        <v/>
      </c>
    </row>
    <row r="457" spans="1:33" x14ac:dyDescent="0.3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2" t="str">
        <f t="shared" si="14"/>
        <v/>
      </c>
      <c r="AG457" s="1" t="str">
        <f t="shared" si="15"/>
        <v/>
      </c>
    </row>
    <row r="458" spans="1:33" x14ac:dyDescent="0.3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2" t="str">
        <f t="shared" si="14"/>
        <v/>
      </c>
      <c r="AG458" s="1" t="str">
        <f t="shared" si="15"/>
        <v/>
      </c>
    </row>
    <row r="459" spans="1:33" x14ac:dyDescent="0.3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2" t="str">
        <f t="shared" si="14"/>
        <v/>
      </c>
      <c r="AG459" s="1" t="str">
        <f t="shared" si="15"/>
        <v/>
      </c>
    </row>
    <row r="460" spans="1:33" x14ac:dyDescent="0.3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2" t="str">
        <f t="shared" si="14"/>
        <v/>
      </c>
      <c r="AG460" s="1" t="str">
        <f t="shared" si="15"/>
        <v/>
      </c>
    </row>
    <row r="461" spans="1:33" x14ac:dyDescent="0.3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2" t="str">
        <f t="shared" si="14"/>
        <v/>
      </c>
      <c r="AG461" s="1" t="str">
        <f t="shared" si="15"/>
        <v/>
      </c>
    </row>
    <row r="462" spans="1:33" x14ac:dyDescent="0.3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2" t="str">
        <f t="shared" si="14"/>
        <v/>
      </c>
      <c r="AG462" s="1" t="str">
        <f t="shared" si="15"/>
        <v/>
      </c>
    </row>
    <row r="463" spans="1:33" x14ac:dyDescent="0.3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2" t="str">
        <f t="shared" si="14"/>
        <v/>
      </c>
      <c r="AG463" s="1" t="str">
        <f t="shared" si="15"/>
        <v/>
      </c>
    </row>
    <row r="464" spans="1:33" x14ac:dyDescent="0.3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2" t="str">
        <f t="shared" si="14"/>
        <v/>
      </c>
      <c r="AG464" s="1" t="str">
        <f t="shared" si="15"/>
        <v/>
      </c>
    </row>
    <row r="465" spans="1:33" x14ac:dyDescent="0.3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2" t="str">
        <f t="shared" si="14"/>
        <v/>
      </c>
      <c r="AG465" s="1" t="str">
        <f t="shared" si="15"/>
        <v/>
      </c>
    </row>
    <row r="466" spans="1:33" x14ac:dyDescent="0.3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2" t="str">
        <f t="shared" si="14"/>
        <v/>
      </c>
      <c r="AG466" s="1" t="str">
        <f t="shared" si="15"/>
        <v/>
      </c>
    </row>
    <row r="467" spans="1:33" x14ac:dyDescent="0.3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2" t="str">
        <f t="shared" si="14"/>
        <v/>
      </c>
      <c r="AG467" s="1" t="str">
        <f t="shared" si="15"/>
        <v/>
      </c>
    </row>
    <row r="468" spans="1:33" x14ac:dyDescent="0.3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2" t="str">
        <f t="shared" si="14"/>
        <v/>
      </c>
      <c r="AG468" s="1" t="str">
        <f t="shared" si="15"/>
        <v/>
      </c>
    </row>
    <row r="469" spans="1:33" x14ac:dyDescent="0.3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2" t="str">
        <f t="shared" si="14"/>
        <v/>
      </c>
      <c r="AG469" s="1" t="str">
        <f t="shared" si="15"/>
        <v/>
      </c>
    </row>
    <row r="470" spans="1:33" x14ac:dyDescent="0.3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2" t="str">
        <f t="shared" si="14"/>
        <v/>
      </c>
      <c r="AG470" s="1" t="str">
        <f t="shared" si="15"/>
        <v/>
      </c>
    </row>
    <row r="471" spans="1:33" x14ac:dyDescent="0.3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2" t="str">
        <f t="shared" si="14"/>
        <v/>
      </c>
      <c r="AG471" s="1" t="str">
        <f t="shared" si="15"/>
        <v/>
      </c>
    </row>
    <row r="472" spans="1:33" x14ac:dyDescent="0.3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2" t="str">
        <f t="shared" si="14"/>
        <v/>
      </c>
      <c r="AG472" s="1" t="str">
        <f t="shared" si="15"/>
        <v/>
      </c>
    </row>
    <row r="473" spans="1:33" x14ac:dyDescent="0.3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2" t="str">
        <f t="shared" si="14"/>
        <v/>
      </c>
      <c r="AG473" s="1" t="str">
        <f t="shared" si="15"/>
        <v/>
      </c>
    </row>
    <row r="474" spans="1:33" x14ac:dyDescent="0.3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2" t="str">
        <f t="shared" si="14"/>
        <v/>
      </c>
      <c r="AG474" s="1" t="str">
        <f t="shared" si="15"/>
        <v/>
      </c>
    </row>
    <row r="475" spans="1:33" x14ac:dyDescent="0.3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2" t="str">
        <f t="shared" si="14"/>
        <v/>
      </c>
      <c r="AG475" s="1" t="str">
        <f t="shared" si="15"/>
        <v/>
      </c>
    </row>
    <row r="476" spans="1:33" x14ac:dyDescent="0.3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2" t="str">
        <f t="shared" si="14"/>
        <v/>
      </c>
      <c r="AG476" s="1" t="str">
        <f t="shared" si="15"/>
        <v/>
      </c>
    </row>
    <row r="477" spans="1:33" x14ac:dyDescent="0.3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2" t="str">
        <f t="shared" si="14"/>
        <v/>
      </c>
      <c r="AG477" s="1" t="str">
        <f t="shared" si="15"/>
        <v/>
      </c>
    </row>
    <row r="478" spans="1:33" x14ac:dyDescent="0.3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2" t="str">
        <f t="shared" si="14"/>
        <v/>
      </c>
      <c r="AG478" s="1" t="str">
        <f t="shared" si="15"/>
        <v/>
      </c>
    </row>
    <row r="479" spans="1:33" x14ac:dyDescent="0.3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2" t="str">
        <f t="shared" si="14"/>
        <v/>
      </c>
      <c r="AG479" s="1" t="str">
        <f t="shared" si="15"/>
        <v/>
      </c>
    </row>
    <row r="480" spans="1:33" x14ac:dyDescent="0.3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2" t="str">
        <f t="shared" si="14"/>
        <v/>
      </c>
      <c r="AG480" s="1" t="str">
        <f t="shared" si="15"/>
        <v/>
      </c>
    </row>
    <row r="481" spans="1:33" x14ac:dyDescent="0.3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2" t="str">
        <f t="shared" si="14"/>
        <v/>
      </c>
      <c r="AG481" s="1" t="str">
        <f t="shared" si="15"/>
        <v/>
      </c>
    </row>
    <row r="482" spans="1:33" x14ac:dyDescent="0.3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2" t="str">
        <f t="shared" si="14"/>
        <v/>
      </c>
      <c r="AG482" s="1" t="str">
        <f t="shared" si="15"/>
        <v/>
      </c>
    </row>
    <row r="483" spans="1:33" x14ac:dyDescent="0.3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2" t="str">
        <f t="shared" si="14"/>
        <v/>
      </c>
      <c r="AG483" s="1" t="str">
        <f t="shared" si="15"/>
        <v/>
      </c>
    </row>
    <row r="484" spans="1:33" x14ac:dyDescent="0.3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2" t="str">
        <f t="shared" si="14"/>
        <v/>
      </c>
      <c r="AG484" s="1" t="str">
        <f t="shared" si="15"/>
        <v/>
      </c>
    </row>
    <row r="485" spans="1:33" x14ac:dyDescent="0.3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2" t="str">
        <f t="shared" si="14"/>
        <v/>
      </c>
      <c r="AG485" s="1" t="str">
        <f t="shared" si="15"/>
        <v/>
      </c>
    </row>
    <row r="486" spans="1:33" x14ac:dyDescent="0.3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2" t="str">
        <f t="shared" si="14"/>
        <v/>
      </c>
      <c r="AG486" s="1" t="str">
        <f t="shared" si="15"/>
        <v/>
      </c>
    </row>
    <row r="487" spans="1:33" x14ac:dyDescent="0.3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2" t="str">
        <f t="shared" si="14"/>
        <v/>
      </c>
      <c r="AG487" s="1" t="str">
        <f t="shared" si="15"/>
        <v/>
      </c>
    </row>
    <row r="488" spans="1:33" x14ac:dyDescent="0.3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2" t="str">
        <f t="shared" si="14"/>
        <v/>
      </c>
      <c r="AG488" s="1" t="str">
        <f t="shared" si="15"/>
        <v/>
      </c>
    </row>
    <row r="489" spans="1:33" x14ac:dyDescent="0.3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2" t="str">
        <f t="shared" si="14"/>
        <v/>
      </c>
      <c r="AG489" s="1" t="str">
        <f t="shared" si="15"/>
        <v/>
      </c>
    </row>
    <row r="490" spans="1:33" x14ac:dyDescent="0.3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2" t="str">
        <f t="shared" si="14"/>
        <v/>
      </c>
      <c r="AG490" s="1" t="str">
        <f t="shared" si="15"/>
        <v/>
      </c>
    </row>
    <row r="491" spans="1:33" x14ac:dyDescent="0.3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2" t="str">
        <f t="shared" si="14"/>
        <v/>
      </c>
      <c r="AG491" s="1" t="str">
        <f t="shared" si="15"/>
        <v/>
      </c>
    </row>
    <row r="492" spans="1:33" x14ac:dyDescent="0.3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2" t="str">
        <f t="shared" si="14"/>
        <v/>
      </c>
      <c r="AG492" s="1" t="str">
        <f t="shared" si="15"/>
        <v/>
      </c>
    </row>
    <row r="493" spans="1:33" x14ac:dyDescent="0.3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2" t="str">
        <f t="shared" si="14"/>
        <v/>
      </c>
      <c r="AG493" s="1" t="str">
        <f t="shared" si="15"/>
        <v/>
      </c>
    </row>
    <row r="494" spans="1:33" x14ac:dyDescent="0.3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2" t="str">
        <f t="shared" si="14"/>
        <v/>
      </c>
      <c r="AG494" s="1" t="str">
        <f t="shared" si="15"/>
        <v/>
      </c>
    </row>
    <row r="495" spans="1:33" x14ac:dyDescent="0.3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2" t="str">
        <f t="shared" si="14"/>
        <v/>
      </c>
      <c r="AG495" s="1" t="str">
        <f t="shared" si="15"/>
        <v/>
      </c>
    </row>
    <row r="496" spans="1:33" x14ac:dyDescent="0.3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2" t="str">
        <f t="shared" si="14"/>
        <v/>
      </c>
      <c r="AG496" s="1" t="str">
        <f t="shared" si="15"/>
        <v/>
      </c>
    </row>
    <row r="497" spans="1:33" x14ac:dyDescent="0.3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2" t="str">
        <f t="shared" si="14"/>
        <v/>
      </c>
      <c r="AG497" s="1" t="str">
        <f t="shared" si="15"/>
        <v/>
      </c>
    </row>
    <row r="498" spans="1:33" x14ac:dyDescent="0.3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2" t="str">
        <f t="shared" si="14"/>
        <v/>
      </c>
      <c r="AG498" s="1" t="str">
        <f t="shared" si="15"/>
        <v/>
      </c>
    </row>
    <row r="499" spans="1:33" x14ac:dyDescent="0.3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2" t="str">
        <f t="shared" si="14"/>
        <v/>
      </c>
      <c r="AG499" s="1" t="str">
        <f t="shared" si="15"/>
        <v/>
      </c>
    </row>
    <row r="500" spans="1:33" x14ac:dyDescent="0.3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2" t="str">
        <f t="shared" si="14"/>
        <v/>
      </c>
      <c r="AG500" s="1" t="str">
        <f t="shared" si="15"/>
        <v/>
      </c>
    </row>
    <row r="501" spans="1:33" x14ac:dyDescent="0.3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2" t="str">
        <f t="shared" si="14"/>
        <v/>
      </c>
      <c r="AG501" s="1" t="str">
        <f t="shared" si="15"/>
        <v/>
      </c>
    </row>
    <row r="502" spans="1:33" x14ac:dyDescent="0.3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2" t="str">
        <f t="shared" si="14"/>
        <v/>
      </c>
      <c r="AG502" s="1" t="str">
        <f t="shared" si="15"/>
        <v/>
      </c>
    </row>
    <row r="503" spans="1:33" x14ac:dyDescent="0.3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2" t="str">
        <f t="shared" si="14"/>
        <v/>
      </c>
      <c r="AG503" s="1" t="str">
        <f t="shared" si="15"/>
        <v/>
      </c>
    </row>
    <row r="504" spans="1:33" x14ac:dyDescent="0.3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2" t="str">
        <f t="shared" si="14"/>
        <v/>
      </c>
      <c r="AG504" s="1" t="str">
        <f t="shared" si="15"/>
        <v/>
      </c>
    </row>
    <row r="505" spans="1:33" x14ac:dyDescent="0.3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2" t="str">
        <f t="shared" si="14"/>
        <v/>
      </c>
      <c r="AG505" s="1" t="str">
        <f t="shared" si="15"/>
        <v/>
      </c>
    </row>
    <row r="506" spans="1:33" x14ac:dyDescent="0.3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2" t="str">
        <f t="shared" si="14"/>
        <v/>
      </c>
      <c r="AG506" s="1" t="str">
        <f t="shared" si="15"/>
        <v/>
      </c>
    </row>
    <row r="507" spans="1:33" x14ac:dyDescent="0.3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2" t="str">
        <f t="shared" si="14"/>
        <v/>
      </c>
      <c r="AG507" s="1" t="str">
        <f t="shared" si="15"/>
        <v/>
      </c>
    </row>
    <row r="508" spans="1:33" x14ac:dyDescent="0.3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2" t="str">
        <f t="shared" si="14"/>
        <v/>
      </c>
      <c r="AG508" s="1" t="str">
        <f t="shared" si="15"/>
        <v/>
      </c>
    </row>
    <row r="509" spans="1:33" x14ac:dyDescent="0.3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2" t="str">
        <f t="shared" si="14"/>
        <v/>
      </c>
      <c r="AG509" s="1" t="str">
        <f t="shared" si="15"/>
        <v/>
      </c>
    </row>
    <row r="510" spans="1:33" x14ac:dyDescent="0.3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2" t="str">
        <f t="shared" si="14"/>
        <v/>
      </c>
      <c r="AG510" s="1" t="str">
        <f t="shared" si="15"/>
        <v/>
      </c>
    </row>
    <row r="511" spans="1:33" x14ac:dyDescent="0.3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2" t="str">
        <f t="shared" si="14"/>
        <v/>
      </c>
      <c r="AG511" s="1" t="str">
        <f t="shared" si="15"/>
        <v/>
      </c>
    </row>
    <row r="512" spans="1:33" x14ac:dyDescent="0.3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2" t="str">
        <f t="shared" si="14"/>
        <v/>
      </c>
      <c r="AG512" s="1" t="str">
        <f t="shared" si="15"/>
        <v/>
      </c>
    </row>
    <row r="513" spans="1:33" x14ac:dyDescent="0.3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2" t="str">
        <f t="shared" si="14"/>
        <v/>
      </c>
      <c r="AG513" s="1" t="str">
        <f t="shared" si="15"/>
        <v/>
      </c>
    </row>
    <row r="514" spans="1:33" x14ac:dyDescent="0.3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2" t="str">
        <f t="shared" si="14"/>
        <v/>
      </c>
      <c r="AG514" s="1" t="str">
        <f t="shared" si="15"/>
        <v/>
      </c>
    </row>
    <row r="515" spans="1:33" x14ac:dyDescent="0.3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2" t="str">
        <f t="shared" ref="AF515:AF578" si="16">IFERROR(SMALL(B515:AE515,1),"")</f>
        <v/>
      </c>
      <c r="AG515" s="1" t="str">
        <f t="shared" ref="AG515:AG578" si="17">IFERROR(IF(MATCH(AF515,B515:AE515,0)=1,$B$1,IF(MATCH(AF515,B515:AE515,0)=2,$C$1,IF(MATCH(AF515,B515:AE515,0)=3,$D$1,IF(MATCH(AF515,B515:AE515,0)=4,$E$1,IF(MATCH(AF515,B515:AE515,0)=5,$F$1,IF(MATCH(AF515,B515:AE515,0)=6,$G$1,IF(MATCH(AF515,B515:AE515,0)=7,$H$1,IF(MATCH(AF515,B515:AE515,0)=8,$I$1,IF(MATCH(AF515,B515:AE515,0)=9,$J$1,IF(MATCH(AF515,B515:AE515,0)=10,$K$1,IF(MATCH(AF515,B515:AE515,0)=11,$L$1,IF(MATCH(AF515,B515:AE515,0)=12,$M$1,IF(MATCH(AF515,B515:AE515,0)=13,$N$1,IF(MATCH(AF515,B515:AE515,0)=14,$O$1,IF(MATCH(AF515,B515:AE515,0)=15,$P$1,IF(MATCH(AF515,B515:AE515,0)=16,$Q$1,IF(MATCH(AF515,B515:AE515,0)=17,$R$1,IF(MATCH(AF515,B515:AE515,0)=18,$S$1,IF(MATCH(AF515,B515:AE515,0)=19,$T$1,IF(MATCH(AF515,B515:AE515,0)=20,$U$1,IF(MATCH(AF515,B515:AE515,0)=21,$V$1,IF(MATCH(AF515,B515:AE515,0)=22,$W$1,IF(MATCH(AF515,B515:AE515,0)=23,$X$1,IF(MATCH(AF515,B515:AE515,0)=24,$Y$1,IF(MATCH(AF515,B515:AE515,0)=25,$Z$1,IF(MATCH(AF515,B515:AE515,0)=26,$AA$1,IF(MATCH(AF515,B515:AE515,0)=27,$AB$1,IF(MATCH(AF515,B515:AE515,0)=28,$AC$1,IF(MATCH(AF515,B515:AE515,0)=29,$AD$1,$AE$1))))))))))))))))))))))))))))),"")</f>
        <v/>
      </c>
    </row>
    <row r="516" spans="1:33" x14ac:dyDescent="0.3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2" t="str">
        <f t="shared" si="16"/>
        <v/>
      </c>
      <c r="AG516" s="1" t="str">
        <f t="shared" si="17"/>
        <v/>
      </c>
    </row>
    <row r="517" spans="1:33" x14ac:dyDescent="0.3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2" t="str">
        <f t="shared" si="16"/>
        <v/>
      </c>
      <c r="AG517" s="1" t="str">
        <f t="shared" si="17"/>
        <v/>
      </c>
    </row>
    <row r="518" spans="1:33" x14ac:dyDescent="0.3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2" t="str">
        <f t="shared" si="16"/>
        <v/>
      </c>
      <c r="AG518" s="1" t="str">
        <f t="shared" si="17"/>
        <v/>
      </c>
    </row>
    <row r="519" spans="1:33" x14ac:dyDescent="0.3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2" t="str">
        <f t="shared" si="16"/>
        <v/>
      </c>
      <c r="AG519" s="1" t="str">
        <f t="shared" si="17"/>
        <v/>
      </c>
    </row>
    <row r="520" spans="1:33" x14ac:dyDescent="0.3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2" t="str">
        <f t="shared" si="16"/>
        <v/>
      </c>
      <c r="AG520" s="1" t="str">
        <f t="shared" si="17"/>
        <v/>
      </c>
    </row>
    <row r="521" spans="1:33" x14ac:dyDescent="0.3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2" t="str">
        <f t="shared" si="16"/>
        <v/>
      </c>
      <c r="AG521" s="1" t="str">
        <f t="shared" si="17"/>
        <v/>
      </c>
    </row>
    <row r="522" spans="1:33" x14ac:dyDescent="0.3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2" t="str">
        <f t="shared" si="16"/>
        <v/>
      </c>
      <c r="AG522" s="1" t="str">
        <f t="shared" si="17"/>
        <v/>
      </c>
    </row>
    <row r="523" spans="1:33" x14ac:dyDescent="0.3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2" t="str">
        <f t="shared" si="16"/>
        <v/>
      </c>
      <c r="AG523" s="1" t="str">
        <f t="shared" si="17"/>
        <v/>
      </c>
    </row>
    <row r="524" spans="1:33" x14ac:dyDescent="0.3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2" t="str">
        <f t="shared" si="16"/>
        <v/>
      </c>
      <c r="AG524" s="1" t="str">
        <f t="shared" si="17"/>
        <v/>
      </c>
    </row>
    <row r="525" spans="1:33" x14ac:dyDescent="0.3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2" t="str">
        <f t="shared" si="16"/>
        <v/>
      </c>
      <c r="AG525" s="1" t="str">
        <f t="shared" si="17"/>
        <v/>
      </c>
    </row>
    <row r="526" spans="1:33" x14ac:dyDescent="0.3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2" t="str">
        <f t="shared" si="16"/>
        <v/>
      </c>
      <c r="AG526" s="1" t="str">
        <f t="shared" si="17"/>
        <v/>
      </c>
    </row>
    <row r="527" spans="1:33" x14ac:dyDescent="0.3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2" t="str">
        <f t="shared" si="16"/>
        <v/>
      </c>
      <c r="AG527" s="1" t="str">
        <f t="shared" si="17"/>
        <v/>
      </c>
    </row>
    <row r="528" spans="1:33" x14ac:dyDescent="0.3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2" t="str">
        <f t="shared" si="16"/>
        <v/>
      </c>
      <c r="AG528" s="1" t="str">
        <f t="shared" si="17"/>
        <v/>
      </c>
    </row>
    <row r="529" spans="1:33" x14ac:dyDescent="0.3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2" t="str">
        <f t="shared" si="16"/>
        <v/>
      </c>
      <c r="AG529" s="1" t="str">
        <f t="shared" si="17"/>
        <v/>
      </c>
    </row>
    <row r="530" spans="1:33" x14ac:dyDescent="0.3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2" t="str">
        <f t="shared" si="16"/>
        <v/>
      </c>
      <c r="AG530" s="1" t="str">
        <f t="shared" si="17"/>
        <v/>
      </c>
    </row>
    <row r="531" spans="1:33" x14ac:dyDescent="0.3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2" t="str">
        <f t="shared" si="16"/>
        <v/>
      </c>
      <c r="AG531" s="1" t="str">
        <f t="shared" si="17"/>
        <v/>
      </c>
    </row>
    <row r="532" spans="1:33" x14ac:dyDescent="0.3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2" t="str">
        <f t="shared" si="16"/>
        <v/>
      </c>
      <c r="AG532" s="1" t="str">
        <f t="shared" si="17"/>
        <v/>
      </c>
    </row>
    <row r="533" spans="1:33" x14ac:dyDescent="0.3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2" t="str">
        <f t="shared" si="16"/>
        <v/>
      </c>
      <c r="AG533" s="1" t="str">
        <f t="shared" si="17"/>
        <v/>
      </c>
    </row>
    <row r="534" spans="1:33" x14ac:dyDescent="0.3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2" t="str">
        <f t="shared" si="16"/>
        <v/>
      </c>
      <c r="AG534" s="1" t="str">
        <f t="shared" si="17"/>
        <v/>
      </c>
    </row>
    <row r="535" spans="1:33" x14ac:dyDescent="0.3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2" t="str">
        <f t="shared" si="16"/>
        <v/>
      </c>
      <c r="AG535" s="1" t="str">
        <f t="shared" si="17"/>
        <v/>
      </c>
    </row>
    <row r="536" spans="1:33" x14ac:dyDescent="0.3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2" t="str">
        <f t="shared" si="16"/>
        <v/>
      </c>
      <c r="AG536" s="1" t="str">
        <f t="shared" si="17"/>
        <v/>
      </c>
    </row>
    <row r="537" spans="1:33" x14ac:dyDescent="0.3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2" t="str">
        <f t="shared" si="16"/>
        <v/>
      </c>
      <c r="AG537" s="1" t="str">
        <f t="shared" si="17"/>
        <v/>
      </c>
    </row>
    <row r="538" spans="1:33" x14ac:dyDescent="0.3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2" t="str">
        <f t="shared" si="16"/>
        <v/>
      </c>
      <c r="AG538" s="1" t="str">
        <f t="shared" si="17"/>
        <v/>
      </c>
    </row>
    <row r="539" spans="1:33" x14ac:dyDescent="0.3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2" t="str">
        <f t="shared" si="16"/>
        <v/>
      </c>
      <c r="AG539" s="1" t="str">
        <f t="shared" si="17"/>
        <v/>
      </c>
    </row>
    <row r="540" spans="1:33" x14ac:dyDescent="0.3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2" t="str">
        <f t="shared" si="16"/>
        <v/>
      </c>
      <c r="AG540" s="1" t="str">
        <f t="shared" si="17"/>
        <v/>
      </c>
    </row>
    <row r="541" spans="1:33" x14ac:dyDescent="0.3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2" t="str">
        <f t="shared" si="16"/>
        <v/>
      </c>
      <c r="AG541" s="1" t="str">
        <f t="shared" si="17"/>
        <v/>
      </c>
    </row>
    <row r="542" spans="1:33" x14ac:dyDescent="0.3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2" t="str">
        <f t="shared" si="16"/>
        <v/>
      </c>
      <c r="AG542" s="1" t="str">
        <f t="shared" si="17"/>
        <v/>
      </c>
    </row>
    <row r="543" spans="1:33" x14ac:dyDescent="0.3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2" t="str">
        <f t="shared" si="16"/>
        <v/>
      </c>
      <c r="AG543" s="1" t="str">
        <f t="shared" si="17"/>
        <v/>
      </c>
    </row>
    <row r="544" spans="1:33" x14ac:dyDescent="0.3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2" t="str">
        <f t="shared" si="16"/>
        <v/>
      </c>
      <c r="AG544" s="1" t="str">
        <f t="shared" si="17"/>
        <v/>
      </c>
    </row>
    <row r="545" spans="1:33" x14ac:dyDescent="0.3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2" t="str">
        <f t="shared" si="16"/>
        <v/>
      </c>
      <c r="AG545" s="1" t="str">
        <f t="shared" si="17"/>
        <v/>
      </c>
    </row>
    <row r="546" spans="1:33" x14ac:dyDescent="0.3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2" t="str">
        <f t="shared" si="16"/>
        <v/>
      </c>
      <c r="AG546" s="1" t="str">
        <f t="shared" si="17"/>
        <v/>
      </c>
    </row>
    <row r="547" spans="1:33" x14ac:dyDescent="0.3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2" t="str">
        <f t="shared" si="16"/>
        <v/>
      </c>
      <c r="AG547" s="1" t="str">
        <f t="shared" si="17"/>
        <v/>
      </c>
    </row>
    <row r="548" spans="1:33" x14ac:dyDescent="0.3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2" t="str">
        <f t="shared" si="16"/>
        <v/>
      </c>
      <c r="AG548" s="1" t="str">
        <f t="shared" si="17"/>
        <v/>
      </c>
    </row>
    <row r="549" spans="1:33" x14ac:dyDescent="0.3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2" t="str">
        <f t="shared" si="16"/>
        <v/>
      </c>
      <c r="AG549" s="1" t="str">
        <f t="shared" si="17"/>
        <v/>
      </c>
    </row>
    <row r="550" spans="1:33" x14ac:dyDescent="0.3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2" t="str">
        <f t="shared" si="16"/>
        <v/>
      </c>
      <c r="AG550" s="1" t="str">
        <f t="shared" si="17"/>
        <v/>
      </c>
    </row>
    <row r="551" spans="1:33" x14ac:dyDescent="0.3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2" t="str">
        <f t="shared" si="16"/>
        <v/>
      </c>
      <c r="AG551" s="1" t="str">
        <f t="shared" si="17"/>
        <v/>
      </c>
    </row>
    <row r="552" spans="1:33" x14ac:dyDescent="0.3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2" t="str">
        <f t="shared" si="16"/>
        <v/>
      </c>
      <c r="AG552" s="1" t="str">
        <f t="shared" si="17"/>
        <v/>
      </c>
    </row>
    <row r="553" spans="1:33" x14ac:dyDescent="0.3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2" t="str">
        <f t="shared" si="16"/>
        <v/>
      </c>
      <c r="AG553" s="1" t="str">
        <f t="shared" si="17"/>
        <v/>
      </c>
    </row>
    <row r="554" spans="1:33" x14ac:dyDescent="0.3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2" t="str">
        <f t="shared" si="16"/>
        <v/>
      </c>
      <c r="AG554" s="1" t="str">
        <f t="shared" si="17"/>
        <v/>
      </c>
    </row>
    <row r="555" spans="1:33" x14ac:dyDescent="0.3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2" t="str">
        <f t="shared" si="16"/>
        <v/>
      </c>
      <c r="AG555" s="1" t="str">
        <f t="shared" si="17"/>
        <v/>
      </c>
    </row>
    <row r="556" spans="1:33" x14ac:dyDescent="0.3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2" t="str">
        <f t="shared" si="16"/>
        <v/>
      </c>
      <c r="AG556" s="1" t="str">
        <f t="shared" si="17"/>
        <v/>
      </c>
    </row>
    <row r="557" spans="1:33" x14ac:dyDescent="0.3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2" t="str">
        <f t="shared" si="16"/>
        <v/>
      </c>
      <c r="AG557" s="1" t="str">
        <f t="shared" si="17"/>
        <v/>
      </c>
    </row>
    <row r="558" spans="1:33" x14ac:dyDescent="0.3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2" t="str">
        <f t="shared" si="16"/>
        <v/>
      </c>
      <c r="AG558" s="1" t="str">
        <f t="shared" si="17"/>
        <v/>
      </c>
    </row>
    <row r="559" spans="1:33" x14ac:dyDescent="0.3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2" t="str">
        <f t="shared" si="16"/>
        <v/>
      </c>
      <c r="AG559" s="1" t="str">
        <f t="shared" si="17"/>
        <v/>
      </c>
    </row>
    <row r="560" spans="1:33" x14ac:dyDescent="0.3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2" t="str">
        <f t="shared" si="16"/>
        <v/>
      </c>
      <c r="AG560" s="1" t="str">
        <f t="shared" si="17"/>
        <v/>
      </c>
    </row>
    <row r="561" spans="1:33" x14ac:dyDescent="0.3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2" t="str">
        <f t="shared" si="16"/>
        <v/>
      </c>
      <c r="AG561" s="1" t="str">
        <f t="shared" si="17"/>
        <v/>
      </c>
    </row>
    <row r="562" spans="1:33" x14ac:dyDescent="0.3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2" t="str">
        <f t="shared" si="16"/>
        <v/>
      </c>
      <c r="AG562" s="1" t="str">
        <f t="shared" si="17"/>
        <v/>
      </c>
    </row>
    <row r="563" spans="1:33" x14ac:dyDescent="0.3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2" t="str">
        <f t="shared" si="16"/>
        <v/>
      </c>
      <c r="AG563" s="1" t="str">
        <f t="shared" si="17"/>
        <v/>
      </c>
    </row>
    <row r="564" spans="1:33" x14ac:dyDescent="0.3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2" t="str">
        <f t="shared" si="16"/>
        <v/>
      </c>
      <c r="AG564" s="1" t="str">
        <f t="shared" si="17"/>
        <v/>
      </c>
    </row>
    <row r="565" spans="1:33" x14ac:dyDescent="0.3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2" t="str">
        <f t="shared" si="16"/>
        <v/>
      </c>
      <c r="AG565" s="1" t="str">
        <f t="shared" si="17"/>
        <v/>
      </c>
    </row>
    <row r="566" spans="1:33" x14ac:dyDescent="0.3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2" t="str">
        <f t="shared" si="16"/>
        <v/>
      </c>
      <c r="AG566" s="1" t="str">
        <f t="shared" si="17"/>
        <v/>
      </c>
    </row>
    <row r="567" spans="1:33" x14ac:dyDescent="0.3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2" t="str">
        <f t="shared" si="16"/>
        <v/>
      </c>
      <c r="AG567" s="1" t="str">
        <f t="shared" si="17"/>
        <v/>
      </c>
    </row>
    <row r="568" spans="1:33" x14ac:dyDescent="0.3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2" t="str">
        <f t="shared" si="16"/>
        <v/>
      </c>
      <c r="AG568" s="1" t="str">
        <f t="shared" si="17"/>
        <v/>
      </c>
    </row>
    <row r="569" spans="1:33" x14ac:dyDescent="0.3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2" t="str">
        <f t="shared" si="16"/>
        <v/>
      </c>
      <c r="AG569" s="1" t="str">
        <f t="shared" si="17"/>
        <v/>
      </c>
    </row>
    <row r="570" spans="1:33" x14ac:dyDescent="0.3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2" t="str">
        <f t="shared" si="16"/>
        <v/>
      </c>
      <c r="AG570" s="1" t="str">
        <f t="shared" si="17"/>
        <v/>
      </c>
    </row>
    <row r="571" spans="1:33" x14ac:dyDescent="0.3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2" t="str">
        <f t="shared" si="16"/>
        <v/>
      </c>
      <c r="AG571" s="1" t="str">
        <f t="shared" si="17"/>
        <v/>
      </c>
    </row>
    <row r="572" spans="1:33" x14ac:dyDescent="0.3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2" t="str">
        <f t="shared" si="16"/>
        <v/>
      </c>
      <c r="AG572" s="1" t="str">
        <f t="shared" si="17"/>
        <v/>
      </c>
    </row>
    <row r="573" spans="1:33" x14ac:dyDescent="0.3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2" t="str">
        <f t="shared" si="16"/>
        <v/>
      </c>
      <c r="AG573" s="1" t="str">
        <f t="shared" si="17"/>
        <v/>
      </c>
    </row>
    <row r="574" spans="1:33" x14ac:dyDescent="0.3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2" t="str">
        <f t="shared" si="16"/>
        <v/>
      </c>
      <c r="AG574" s="1" t="str">
        <f t="shared" si="17"/>
        <v/>
      </c>
    </row>
    <row r="575" spans="1:33" x14ac:dyDescent="0.3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2" t="str">
        <f t="shared" si="16"/>
        <v/>
      </c>
      <c r="AG575" s="1" t="str">
        <f t="shared" si="17"/>
        <v/>
      </c>
    </row>
    <row r="576" spans="1:33" x14ac:dyDescent="0.3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2" t="str">
        <f t="shared" si="16"/>
        <v/>
      </c>
      <c r="AG576" s="1" t="str">
        <f t="shared" si="17"/>
        <v/>
      </c>
    </row>
    <row r="577" spans="1:33" x14ac:dyDescent="0.3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2" t="str">
        <f t="shared" si="16"/>
        <v/>
      </c>
      <c r="AG577" s="1" t="str">
        <f t="shared" si="17"/>
        <v/>
      </c>
    </row>
    <row r="578" spans="1:33" x14ac:dyDescent="0.3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2" t="str">
        <f t="shared" si="16"/>
        <v/>
      </c>
      <c r="AG578" s="1" t="str">
        <f t="shared" si="17"/>
        <v/>
      </c>
    </row>
    <row r="579" spans="1:33" x14ac:dyDescent="0.3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2" t="str">
        <f t="shared" ref="AF579:AF642" si="18">IFERROR(SMALL(B579:AE579,1),"")</f>
        <v/>
      </c>
      <c r="AG579" s="1" t="str">
        <f t="shared" ref="AG579:AG642" si="19">IFERROR(IF(MATCH(AF579,B579:AE579,0)=1,$B$1,IF(MATCH(AF579,B579:AE579,0)=2,$C$1,IF(MATCH(AF579,B579:AE579,0)=3,$D$1,IF(MATCH(AF579,B579:AE579,0)=4,$E$1,IF(MATCH(AF579,B579:AE579,0)=5,$F$1,IF(MATCH(AF579,B579:AE579,0)=6,$G$1,IF(MATCH(AF579,B579:AE579,0)=7,$H$1,IF(MATCH(AF579,B579:AE579,0)=8,$I$1,IF(MATCH(AF579,B579:AE579,0)=9,$J$1,IF(MATCH(AF579,B579:AE579,0)=10,$K$1,IF(MATCH(AF579,B579:AE579,0)=11,$L$1,IF(MATCH(AF579,B579:AE579,0)=12,$M$1,IF(MATCH(AF579,B579:AE579,0)=13,$N$1,IF(MATCH(AF579,B579:AE579,0)=14,$O$1,IF(MATCH(AF579,B579:AE579,0)=15,$P$1,IF(MATCH(AF579,B579:AE579,0)=16,$Q$1,IF(MATCH(AF579,B579:AE579,0)=17,$R$1,IF(MATCH(AF579,B579:AE579,0)=18,$S$1,IF(MATCH(AF579,B579:AE579,0)=19,$T$1,IF(MATCH(AF579,B579:AE579,0)=20,$U$1,IF(MATCH(AF579,B579:AE579,0)=21,$V$1,IF(MATCH(AF579,B579:AE579,0)=22,$W$1,IF(MATCH(AF579,B579:AE579,0)=23,$X$1,IF(MATCH(AF579,B579:AE579,0)=24,$Y$1,IF(MATCH(AF579,B579:AE579,0)=25,$Z$1,IF(MATCH(AF579,B579:AE579,0)=26,$AA$1,IF(MATCH(AF579,B579:AE579,0)=27,$AB$1,IF(MATCH(AF579,B579:AE579,0)=28,$AC$1,IF(MATCH(AF579,B579:AE579,0)=29,$AD$1,$AE$1))))))))))))))))))))))))))))),"")</f>
        <v/>
      </c>
    </row>
    <row r="580" spans="1:33" x14ac:dyDescent="0.3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2" t="str">
        <f t="shared" si="18"/>
        <v/>
      </c>
      <c r="AG580" s="1" t="str">
        <f t="shared" si="19"/>
        <v/>
      </c>
    </row>
    <row r="581" spans="1:33" x14ac:dyDescent="0.3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2" t="str">
        <f t="shared" si="18"/>
        <v/>
      </c>
      <c r="AG581" s="1" t="str">
        <f t="shared" si="19"/>
        <v/>
      </c>
    </row>
    <row r="582" spans="1:33" x14ac:dyDescent="0.3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2" t="str">
        <f t="shared" si="18"/>
        <v/>
      </c>
      <c r="AG582" s="1" t="str">
        <f t="shared" si="19"/>
        <v/>
      </c>
    </row>
    <row r="583" spans="1:33" x14ac:dyDescent="0.3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2" t="str">
        <f t="shared" si="18"/>
        <v/>
      </c>
      <c r="AG583" s="1" t="str">
        <f t="shared" si="19"/>
        <v/>
      </c>
    </row>
    <row r="584" spans="1:33" x14ac:dyDescent="0.3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2" t="str">
        <f t="shared" si="18"/>
        <v/>
      </c>
      <c r="AG584" s="1" t="str">
        <f t="shared" si="19"/>
        <v/>
      </c>
    </row>
    <row r="585" spans="1:33" x14ac:dyDescent="0.3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2" t="str">
        <f t="shared" si="18"/>
        <v/>
      </c>
      <c r="AG585" s="1" t="str">
        <f t="shared" si="19"/>
        <v/>
      </c>
    </row>
    <row r="586" spans="1:33" x14ac:dyDescent="0.3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2" t="str">
        <f t="shared" si="18"/>
        <v/>
      </c>
      <c r="AG586" s="1" t="str">
        <f t="shared" si="19"/>
        <v/>
      </c>
    </row>
    <row r="587" spans="1:33" x14ac:dyDescent="0.3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2" t="str">
        <f t="shared" si="18"/>
        <v/>
      </c>
      <c r="AG587" s="1" t="str">
        <f t="shared" si="19"/>
        <v/>
      </c>
    </row>
    <row r="588" spans="1:33" x14ac:dyDescent="0.3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2" t="str">
        <f t="shared" si="18"/>
        <v/>
      </c>
      <c r="AG588" s="1" t="str">
        <f t="shared" si="19"/>
        <v/>
      </c>
    </row>
    <row r="589" spans="1:33" x14ac:dyDescent="0.3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2" t="str">
        <f t="shared" si="18"/>
        <v/>
      </c>
      <c r="AG589" s="1" t="str">
        <f t="shared" si="19"/>
        <v/>
      </c>
    </row>
    <row r="590" spans="1:33" x14ac:dyDescent="0.3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2" t="str">
        <f t="shared" si="18"/>
        <v/>
      </c>
      <c r="AG590" s="1" t="str">
        <f t="shared" si="19"/>
        <v/>
      </c>
    </row>
    <row r="591" spans="1:33" x14ac:dyDescent="0.3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2" t="str">
        <f t="shared" si="18"/>
        <v/>
      </c>
      <c r="AG591" s="1" t="str">
        <f t="shared" si="19"/>
        <v/>
      </c>
    </row>
    <row r="592" spans="1:33" x14ac:dyDescent="0.3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2" t="str">
        <f t="shared" si="18"/>
        <v/>
      </c>
      <c r="AG592" s="1" t="str">
        <f t="shared" si="19"/>
        <v/>
      </c>
    </row>
    <row r="593" spans="1:33" x14ac:dyDescent="0.3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2" t="str">
        <f t="shared" si="18"/>
        <v/>
      </c>
      <c r="AG593" s="1" t="str">
        <f t="shared" si="19"/>
        <v/>
      </c>
    </row>
    <row r="594" spans="1:33" x14ac:dyDescent="0.3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2" t="str">
        <f t="shared" si="18"/>
        <v/>
      </c>
      <c r="AG594" s="1" t="str">
        <f t="shared" si="19"/>
        <v/>
      </c>
    </row>
    <row r="595" spans="1:33" x14ac:dyDescent="0.3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2" t="str">
        <f t="shared" si="18"/>
        <v/>
      </c>
      <c r="AG595" s="1" t="str">
        <f t="shared" si="19"/>
        <v/>
      </c>
    </row>
    <row r="596" spans="1:33" x14ac:dyDescent="0.3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2" t="str">
        <f t="shared" si="18"/>
        <v/>
      </c>
      <c r="AG596" s="1" t="str">
        <f t="shared" si="19"/>
        <v/>
      </c>
    </row>
    <row r="597" spans="1:33" x14ac:dyDescent="0.3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2" t="str">
        <f t="shared" si="18"/>
        <v/>
      </c>
      <c r="AG597" s="1" t="str">
        <f t="shared" si="19"/>
        <v/>
      </c>
    </row>
    <row r="598" spans="1:33" x14ac:dyDescent="0.3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2" t="str">
        <f t="shared" si="18"/>
        <v/>
      </c>
      <c r="AG598" s="1" t="str">
        <f t="shared" si="19"/>
        <v/>
      </c>
    </row>
    <row r="599" spans="1:33" x14ac:dyDescent="0.3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2" t="str">
        <f t="shared" si="18"/>
        <v/>
      </c>
      <c r="AG599" s="1" t="str">
        <f t="shared" si="19"/>
        <v/>
      </c>
    </row>
    <row r="600" spans="1:33" x14ac:dyDescent="0.3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2" t="str">
        <f t="shared" si="18"/>
        <v/>
      </c>
      <c r="AG600" s="1" t="str">
        <f t="shared" si="19"/>
        <v/>
      </c>
    </row>
    <row r="601" spans="1:33" x14ac:dyDescent="0.3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2" t="str">
        <f t="shared" si="18"/>
        <v/>
      </c>
      <c r="AG601" s="1" t="str">
        <f t="shared" si="19"/>
        <v/>
      </c>
    </row>
    <row r="602" spans="1:33" x14ac:dyDescent="0.3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2" t="str">
        <f t="shared" si="18"/>
        <v/>
      </c>
      <c r="AG602" s="1" t="str">
        <f t="shared" si="19"/>
        <v/>
      </c>
    </row>
    <row r="603" spans="1:33" x14ac:dyDescent="0.3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2" t="str">
        <f t="shared" si="18"/>
        <v/>
      </c>
      <c r="AG603" s="1" t="str">
        <f t="shared" si="19"/>
        <v/>
      </c>
    </row>
    <row r="604" spans="1:33" x14ac:dyDescent="0.3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2" t="str">
        <f t="shared" si="18"/>
        <v/>
      </c>
      <c r="AG604" s="1" t="str">
        <f t="shared" si="19"/>
        <v/>
      </c>
    </row>
    <row r="605" spans="1:33" x14ac:dyDescent="0.3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2" t="str">
        <f t="shared" si="18"/>
        <v/>
      </c>
      <c r="AG605" s="1" t="str">
        <f t="shared" si="19"/>
        <v/>
      </c>
    </row>
    <row r="606" spans="1:33" x14ac:dyDescent="0.3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2" t="str">
        <f t="shared" si="18"/>
        <v/>
      </c>
      <c r="AG606" s="1" t="str">
        <f t="shared" si="19"/>
        <v/>
      </c>
    </row>
    <row r="607" spans="1:33" x14ac:dyDescent="0.3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2" t="str">
        <f t="shared" si="18"/>
        <v/>
      </c>
      <c r="AG607" s="1" t="str">
        <f t="shared" si="19"/>
        <v/>
      </c>
    </row>
    <row r="608" spans="1:33" x14ac:dyDescent="0.3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2" t="str">
        <f t="shared" si="18"/>
        <v/>
      </c>
      <c r="AG608" s="1" t="str">
        <f t="shared" si="19"/>
        <v/>
      </c>
    </row>
    <row r="609" spans="1:33" x14ac:dyDescent="0.3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2" t="str">
        <f t="shared" si="18"/>
        <v/>
      </c>
      <c r="AG609" s="1" t="str">
        <f t="shared" si="19"/>
        <v/>
      </c>
    </row>
    <row r="610" spans="1:33" x14ac:dyDescent="0.3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2" t="str">
        <f t="shared" si="18"/>
        <v/>
      </c>
      <c r="AG610" s="1" t="str">
        <f t="shared" si="19"/>
        <v/>
      </c>
    </row>
    <row r="611" spans="1:33" x14ac:dyDescent="0.3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2" t="str">
        <f t="shared" si="18"/>
        <v/>
      </c>
      <c r="AG611" s="1" t="str">
        <f t="shared" si="19"/>
        <v/>
      </c>
    </row>
    <row r="612" spans="1:33" x14ac:dyDescent="0.3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2" t="str">
        <f t="shared" si="18"/>
        <v/>
      </c>
      <c r="AG612" s="1" t="str">
        <f t="shared" si="19"/>
        <v/>
      </c>
    </row>
    <row r="613" spans="1:33" x14ac:dyDescent="0.3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2" t="str">
        <f t="shared" si="18"/>
        <v/>
      </c>
      <c r="AG613" s="1" t="str">
        <f t="shared" si="19"/>
        <v/>
      </c>
    </row>
    <row r="614" spans="1:33" x14ac:dyDescent="0.3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2" t="str">
        <f t="shared" si="18"/>
        <v/>
      </c>
      <c r="AG614" s="1" t="str">
        <f t="shared" si="19"/>
        <v/>
      </c>
    </row>
    <row r="615" spans="1:33" x14ac:dyDescent="0.3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2" t="str">
        <f t="shared" si="18"/>
        <v/>
      </c>
      <c r="AG615" s="1" t="str">
        <f t="shared" si="19"/>
        <v/>
      </c>
    </row>
    <row r="616" spans="1:33" x14ac:dyDescent="0.3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2" t="str">
        <f t="shared" si="18"/>
        <v/>
      </c>
      <c r="AG616" s="1" t="str">
        <f t="shared" si="19"/>
        <v/>
      </c>
    </row>
    <row r="617" spans="1:33" x14ac:dyDescent="0.3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2" t="str">
        <f t="shared" si="18"/>
        <v/>
      </c>
      <c r="AG617" s="1" t="str">
        <f t="shared" si="19"/>
        <v/>
      </c>
    </row>
    <row r="618" spans="1:33" x14ac:dyDescent="0.3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2" t="str">
        <f t="shared" si="18"/>
        <v/>
      </c>
      <c r="AG618" s="1" t="str">
        <f t="shared" si="19"/>
        <v/>
      </c>
    </row>
    <row r="619" spans="1:33" x14ac:dyDescent="0.3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2" t="str">
        <f t="shared" si="18"/>
        <v/>
      </c>
      <c r="AG619" s="1" t="str">
        <f t="shared" si="19"/>
        <v/>
      </c>
    </row>
    <row r="620" spans="1:33" x14ac:dyDescent="0.3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2" t="str">
        <f t="shared" si="18"/>
        <v/>
      </c>
      <c r="AG620" s="1" t="str">
        <f t="shared" si="19"/>
        <v/>
      </c>
    </row>
    <row r="621" spans="1:33" x14ac:dyDescent="0.3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2" t="str">
        <f t="shared" si="18"/>
        <v/>
      </c>
      <c r="AG621" s="1" t="str">
        <f t="shared" si="19"/>
        <v/>
      </c>
    </row>
    <row r="622" spans="1:33" x14ac:dyDescent="0.3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2" t="str">
        <f t="shared" si="18"/>
        <v/>
      </c>
      <c r="AG622" s="1" t="str">
        <f t="shared" si="19"/>
        <v/>
      </c>
    </row>
    <row r="623" spans="1:33" x14ac:dyDescent="0.3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2" t="str">
        <f t="shared" si="18"/>
        <v/>
      </c>
      <c r="AG623" s="1" t="str">
        <f t="shared" si="19"/>
        <v/>
      </c>
    </row>
    <row r="624" spans="1:33" x14ac:dyDescent="0.3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2" t="str">
        <f t="shared" si="18"/>
        <v/>
      </c>
      <c r="AG624" s="1" t="str">
        <f t="shared" si="19"/>
        <v/>
      </c>
    </row>
    <row r="625" spans="1:33" x14ac:dyDescent="0.3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2" t="str">
        <f t="shared" si="18"/>
        <v/>
      </c>
      <c r="AG625" s="1" t="str">
        <f t="shared" si="19"/>
        <v/>
      </c>
    </row>
    <row r="626" spans="1:33" x14ac:dyDescent="0.3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2" t="str">
        <f t="shared" si="18"/>
        <v/>
      </c>
      <c r="AG626" s="1" t="str">
        <f t="shared" si="19"/>
        <v/>
      </c>
    </row>
    <row r="627" spans="1:33" x14ac:dyDescent="0.3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2" t="str">
        <f t="shared" si="18"/>
        <v/>
      </c>
      <c r="AG627" s="1" t="str">
        <f t="shared" si="19"/>
        <v/>
      </c>
    </row>
    <row r="628" spans="1:33" x14ac:dyDescent="0.3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2" t="str">
        <f t="shared" si="18"/>
        <v/>
      </c>
      <c r="AG628" s="1" t="str">
        <f t="shared" si="19"/>
        <v/>
      </c>
    </row>
    <row r="629" spans="1:33" x14ac:dyDescent="0.3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2" t="str">
        <f t="shared" si="18"/>
        <v/>
      </c>
      <c r="AG629" s="1" t="str">
        <f t="shared" si="19"/>
        <v/>
      </c>
    </row>
    <row r="630" spans="1:33" x14ac:dyDescent="0.3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2" t="str">
        <f t="shared" si="18"/>
        <v/>
      </c>
      <c r="AG630" s="1" t="str">
        <f t="shared" si="19"/>
        <v/>
      </c>
    </row>
    <row r="631" spans="1:33" x14ac:dyDescent="0.3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2" t="str">
        <f t="shared" si="18"/>
        <v/>
      </c>
      <c r="AG631" s="1" t="str">
        <f t="shared" si="19"/>
        <v/>
      </c>
    </row>
    <row r="632" spans="1:33" x14ac:dyDescent="0.3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2" t="str">
        <f t="shared" si="18"/>
        <v/>
      </c>
      <c r="AG632" s="1" t="str">
        <f t="shared" si="19"/>
        <v/>
      </c>
    </row>
    <row r="633" spans="1:33" x14ac:dyDescent="0.3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2" t="str">
        <f t="shared" si="18"/>
        <v/>
      </c>
      <c r="AG633" s="1" t="str">
        <f t="shared" si="19"/>
        <v/>
      </c>
    </row>
    <row r="634" spans="1:33" x14ac:dyDescent="0.3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2" t="str">
        <f t="shared" si="18"/>
        <v/>
      </c>
      <c r="AG634" s="1" t="str">
        <f t="shared" si="19"/>
        <v/>
      </c>
    </row>
    <row r="635" spans="1:33" x14ac:dyDescent="0.3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2" t="str">
        <f t="shared" si="18"/>
        <v/>
      </c>
      <c r="AG635" s="1" t="str">
        <f t="shared" si="19"/>
        <v/>
      </c>
    </row>
    <row r="636" spans="1:33" x14ac:dyDescent="0.3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2" t="str">
        <f t="shared" si="18"/>
        <v/>
      </c>
      <c r="AG636" s="1" t="str">
        <f t="shared" si="19"/>
        <v/>
      </c>
    </row>
    <row r="637" spans="1:33" x14ac:dyDescent="0.3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2" t="str">
        <f t="shared" si="18"/>
        <v/>
      </c>
      <c r="AG637" s="1" t="str">
        <f t="shared" si="19"/>
        <v/>
      </c>
    </row>
    <row r="638" spans="1:33" x14ac:dyDescent="0.3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2" t="str">
        <f t="shared" si="18"/>
        <v/>
      </c>
      <c r="AG638" s="1" t="str">
        <f t="shared" si="19"/>
        <v/>
      </c>
    </row>
    <row r="639" spans="1:33" x14ac:dyDescent="0.3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2" t="str">
        <f t="shared" si="18"/>
        <v/>
      </c>
      <c r="AG639" s="1" t="str">
        <f t="shared" si="19"/>
        <v/>
      </c>
    </row>
    <row r="640" spans="1:33" x14ac:dyDescent="0.3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2" t="str">
        <f t="shared" si="18"/>
        <v/>
      </c>
      <c r="AG640" s="1" t="str">
        <f t="shared" si="19"/>
        <v/>
      </c>
    </row>
    <row r="641" spans="1:33" x14ac:dyDescent="0.3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2" t="str">
        <f t="shared" si="18"/>
        <v/>
      </c>
      <c r="AG641" s="1" t="str">
        <f t="shared" si="19"/>
        <v/>
      </c>
    </row>
    <row r="642" spans="1:33" x14ac:dyDescent="0.3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2" t="str">
        <f t="shared" si="18"/>
        <v/>
      </c>
      <c r="AG642" s="1" t="str">
        <f t="shared" si="19"/>
        <v/>
      </c>
    </row>
    <row r="643" spans="1:33" x14ac:dyDescent="0.3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2" t="str">
        <f t="shared" ref="AF643:AF706" si="20">IFERROR(SMALL(B643:AE643,1),"")</f>
        <v/>
      </c>
      <c r="AG643" s="1" t="str">
        <f t="shared" ref="AG643:AG706" si="21">IFERROR(IF(MATCH(AF643,B643:AE643,0)=1,$B$1,IF(MATCH(AF643,B643:AE643,0)=2,$C$1,IF(MATCH(AF643,B643:AE643,0)=3,$D$1,IF(MATCH(AF643,B643:AE643,0)=4,$E$1,IF(MATCH(AF643,B643:AE643,0)=5,$F$1,IF(MATCH(AF643,B643:AE643,0)=6,$G$1,IF(MATCH(AF643,B643:AE643,0)=7,$H$1,IF(MATCH(AF643,B643:AE643,0)=8,$I$1,IF(MATCH(AF643,B643:AE643,0)=9,$J$1,IF(MATCH(AF643,B643:AE643,0)=10,$K$1,IF(MATCH(AF643,B643:AE643,0)=11,$L$1,IF(MATCH(AF643,B643:AE643,0)=12,$M$1,IF(MATCH(AF643,B643:AE643,0)=13,$N$1,IF(MATCH(AF643,B643:AE643,0)=14,$O$1,IF(MATCH(AF643,B643:AE643,0)=15,$P$1,IF(MATCH(AF643,B643:AE643,0)=16,$Q$1,IF(MATCH(AF643,B643:AE643,0)=17,$R$1,IF(MATCH(AF643,B643:AE643,0)=18,$S$1,IF(MATCH(AF643,B643:AE643,0)=19,$T$1,IF(MATCH(AF643,B643:AE643,0)=20,$U$1,IF(MATCH(AF643,B643:AE643,0)=21,$V$1,IF(MATCH(AF643,B643:AE643,0)=22,$W$1,IF(MATCH(AF643,B643:AE643,0)=23,$X$1,IF(MATCH(AF643,B643:AE643,0)=24,$Y$1,IF(MATCH(AF643,B643:AE643,0)=25,$Z$1,IF(MATCH(AF643,B643:AE643,0)=26,$AA$1,IF(MATCH(AF643,B643:AE643,0)=27,$AB$1,IF(MATCH(AF643,B643:AE643,0)=28,$AC$1,IF(MATCH(AF643,B643:AE643,0)=29,$AD$1,$AE$1))))))))))))))))))))))))))))),"")</f>
        <v/>
      </c>
    </row>
    <row r="644" spans="1:33" x14ac:dyDescent="0.3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2" t="str">
        <f t="shared" si="20"/>
        <v/>
      </c>
      <c r="AG644" s="1" t="str">
        <f t="shared" si="21"/>
        <v/>
      </c>
    </row>
    <row r="645" spans="1:33" x14ac:dyDescent="0.3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2" t="str">
        <f t="shared" si="20"/>
        <v/>
      </c>
      <c r="AG645" s="1" t="str">
        <f t="shared" si="21"/>
        <v/>
      </c>
    </row>
    <row r="646" spans="1:33" x14ac:dyDescent="0.3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2" t="str">
        <f t="shared" si="20"/>
        <v/>
      </c>
      <c r="AG646" s="1" t="str">
        <f t="shared" si="21"/>
        <v/>
      </c>
    </row>
    <row r="647" spans="1:33" x14ac:dyDescent="0.3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2" t="str">
        <f t="shared" si="20"/>
        <v/>
      </c>
      <c r="AG647" s="1" t="str">
        <f t="shared" si="21"/>
        <v/>
      </c>
    </row>
    <row r="648" spans="1:33" x14ac:dyDescent="0.3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2" t="str">
        <f t="shared" si="20"/>
        <v/>
      </c>
      <c r="AG648" s="1" t="str">
        <f t="shared" si="21"/>
        <v/>
      </c>
    </row>
    <row r="649" spans="1:33" x14ac:dyDescent="0.3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2" t="str">
        <f t="shared" si="20"/>
        <v/>
      </c>
      <c r="AG649" s="1" t="str">
        <f t="shared" si="21"/>
        <v/>
      </c>
    </row>
    <row r="650" spans="1:33" x14ac:dyDescent="0.3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2" t="str">
        <f t="shared" si="20"/>
        <v/>
      </c>
      <c r="AG650" s="1" t="str">
        <f t="shared" si="21"/>
        <v/>
      </c>
    </row>
    <row r="651" spans="1:33" x14ac:dyDescent="0.3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2" t="str">
        <f t="shared" si="20"/>
        <v/>
      </c>
      <c r="AG651" s="1" t="str">
        <f t="shared" si="21"/>
        <v/>
      </c>
    </row>
    <row r="652" spans="1:33" x14ac:dyDescent="0.3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2" t="str">
        <f t="shared" si="20"/>
        <v/>
      </c>
      <c r="AG652" s="1" t="str">
        <f t="shared" si="21"/>
        <v/>
      </c>
    </row>
    <row r="653" spans="1:33" x14ac:dyDescent="0.3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2" t="str">
        <f t="shared" si="20"/>
        <v/>
      </c>
      <c r="AG653" s="1" t="str">
        <f t="shared" si="21"/>
        <v/>
      </c>
    </row>
    <row r="654" spans="1:33" x14ac:dyDescent="0.3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2" t="str">
        <f t="shared" si="20"/>
        <v/>
      </c>
      <c r="AG654" s="1" t="str">
        <f t="shared" si="21"/>
        <v/>
      </c>
    </row>
    <row r="655" spans="1:33" x14ac:dyDescent="0.3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2" t="str">
        <f t="shared" si="20"/>
        <v/>
      </c>
      <c r="AG655" s="1" t="str">
        <f t="shared" si="21"/>
        <v/>
      </c>
    </row>
    <row r="656" spans="1:33" x14ac:dyDescent="0.3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2" t="str">
        <f t="shared" si="20"/>
        <v/>
      </c>
      <c r="AG656" s="1" t="str">
        <f t="shared" si="21"/>
        <v/>
      </c>
    </row>
    <row r="657" spans="1:33" x14ac:dyDescent="0.3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2" t="str">
        <f t="shared" si="20"/>
        <v/>
      </c>
      <c r="AG657" s="1" t="str">
        <f t="shared" si="21"/>
        <v/>
      </c>
    </row>
    <row r="658" spans="1:33" x14ac:dyDescent="0.3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2" t="str">
        <f t="shared" si="20"/>
        <v/>
      </c>
      <c r="AG658" s="1" t="str">
        <f t="shared" si="21"/>
        <v/>
      </c>
    </row>
    <row r="659" spans="1:33" x14ac:dyDescent="0.3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2" t="str">
        <f t="shared" si="20"/>
        <v/>
      </c>
      <c r="AG659" s="1" t="str">
        <f t="shared" si="21"/>
        <v/>
      </c>
    </row>
    <row r="660" spans="1:33" x14ac:dyDescent="0.3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2" t="str">
        <f t="shared" si="20"/>
        <v/>
      </c>
      <c r="AG660" s="1" t="str">
        <f t="shared" si="21"/>
        <v/>
      </c>
    </row>
    <row r="661" spans="1:33" x14ac:dyDescent="0.3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2" t="str">
        <f t="shared" si="20"/>
        <v/>
      </c>
      <c r="AG661" s="1" t="str">
        <f t="shared" si="21"/>
        <v/>
      </c>
    </row>
    <row r="662" spans="1:33" x14ac:dyDescent="0.3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2" t="str">
        <f t="shared" si="20"/>
        <v/>
      </c>
      <c r="AG662" s="1" t="str">
        <f t="shared" si="21"/>
        <v/>
      </c>
    </row>
    <row r="663" spans="1:33" x14ac:dyDescent="0.3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2" t="str">
        <f t="shared" si="20"/>
        <v/>
      </c>
      <c r="AG663" s="1" t="str">
        <f t="shared" si="21"/>
        <v/>
      </c>
    </row>
    <row r="664" spans="1:33" x14ac:dyDescent="0.3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2" t="str">
        <f t="shared" si="20"/>
        <v/>
      </c>
      <c r="AG664" s="1" t="str">
        <f t="shared" si="21"/>
        <v/>
      </c>
    </row>
    <row r="665" spans="1:33" x14ac:dyDescent="0.3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2" t="str">
        <f t="shared" si="20"/>
        <v/>
      </c>
      <c r="AG665" s="1" t="str">
        <f t="shared" si="21"/>
        <v/>
      </c>
    </row>
    <row r="666" spans="1:33" x14ac:dyDescent="0.3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2" t="str">
        <f t="shared" si="20"/>
        <v/>
      </c>
      <c r="AG666" s="1" t="str">
        <f t="shared" si="21"/>
        <v/>
      </c>
    </row>
    <row r="667" spans="1:33" x14ac:dyDescent="0.3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2" t="str">
        <f t="shared" si="20"/>
        <v/>
      </c>
      <c r="AG667" s="1" t="str">
        <f t="shared" si="21"/>
        <v/>
      </c>
    </row>
    <row r="668" spans="1:33" x14ac:dyDescent="0.3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2" t="str">
        <f t="shared" si="20"/>
        <v/>
      </c>
      <c r="AG668" s="1" t="str">
        <f t="shared" si="21"/>
        <v/>
      </c>
    </row>
    <row r="669" spans="1:33" x14ac:dyDescent="0.3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2" t="str">
        <f t="shared" si="20"/>
        <v/>
      </c>
      <c r="AG669" s="1" t="str">
        <f t="shared" si="21"/>
        <v/>
      </c>
    </row>
    <row r="670" spans="1:33" x14ac:dyDescent="0.3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2" t="str">
        <f t="shared" si="20"/>
        <v/>
      </c>
      <c r="AG670" s="1" t="str">
        <f t="shared" si="21"/>
        <v/>
      </c>
    </row>
    <row r="671" spans="1:33" x14ac:dyDescent="0.3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2" t="str">
        <f t="shared" si="20"/>
        <v/>
      </c>
      <c r="AG671" s="1" t="str">
        <f t="shared" si="21"/>
        <v/>
      </c>
    </row>
    <row r="672" spans="1:33" x14ac:dyDescent="0.3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2" t="str">
        <f t="shared" si="20"/>
        <v/>
      </c>
      <c r="AG672" s="1" t="str">
        <f t="shared" si="21"/>
        <v/>
      </c>
    </row>
    <row r="673" spans="1:33" x14ac:dyDescent="0.3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2" t="str">
        <f t="shared" si="20"/>
        <v/>
      </c>
      <c r="AG673" s="1" t="str">
        <f t="shared" si="21"/>
        <v/>
      </c>
    </row>
    <row r="674" spans="1:33" x14ac:dyDescent="0.3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2" t="str">
        <f t="shared" si="20"/>
        <v/>
      </c>
      <c r="AG674" s="1" t="str">
        <f t="shared" si="21"/>
        <v/>
      </c>
    </row>
    <row r="675" spans="1:33" x14ac:dyDescent="0.3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2" t="str">
        <f t="shared" si="20"/>
        <v/>
      </c>
      <c r="AG675" s="1" t="str">
        <f t="shared" si="21"/>
        <v/>
      </c>
    </row>
    <row r="676" spans="1:33" x14ac:dyDescent="0.3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2" t="str">
        <f t="shared" si="20"/>
        <v/>
      </c>
      <c r="AG676" s="1" t="str">
        <f t="shared" si="21"/>
        <v/>
      </c>
    </row>
    <row r="677" spans="1:33" x14ac:dyDescent="0.3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2" t="str">
        <f t="shared" si="20"/>
        <v/>
      </c>
      <c r="AG677" s="1" t="str">
        <f t="shared" si="21"/>
        <v/>
      </c>
    </row>
    <row r="678" spans="1:33" x14ac:dyDescent="0.3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2" t="str">
        <f t="shared" si="20"/>
        <v/>
      </c>
      <c r="AG678" s="1" t="str">
        <f t="shared" si="21"/>
        <v/>
      </c>
    </row>
    <row r="679" spans="1:33" x14ac:dyDescent="0.3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2" t="str">
        <f t="shared" si="20"/>
        <v/>
      </c>
      <c r="AG679" s="1" t="str">
        <f t="shared" si="21"/>
        <v/>
      </c>
    </row>
    <row r="680" spans="1:33" x14ac:dyDescent="0.3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2" t="str">
        <f t="shared" si="20"/>
        <v/>
      </c>
      <c r="AG680" s="1" t="str">
        <f t="shared" si="21"/>
        <v/>
      </c>
    </row>
    <row r="681" spans="1:33" x14ac:dyDescent="0.3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2" t="str">
        <f t="shared" si="20"/>
        <v/>
      </c>
      <c r="AG681" s="1" t="str">
        <f t="shared" si="21"/>
        <v/>
      </c>
    </row>
    <row r="682" spans="1:33" x14ac:dyDescent="0.3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2" t="str">
        <f t="shared" si="20"/>
        <v/>
      </c>
      <c r="AG682" s="1" t="str">
        <f t="shared" si="21"/>
        <v/>
      </c>
    </row>
    <row r="683" spans="1:33" x14ac:dyDescent="0.3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2" t="str">
        <f t="shared" si="20"/>
        <v/>
      </c>
      <c r="AG683" s="1" t="str">
        <f t="shared" si="21"/>
        <v/>
      </c>
    </row>
    <row r="684" spans="1:33" x14ac:dyDescent="0.3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2" t="str">
        <f t="shared" si="20"/>
        <v/>
      </c>
      <c r="AG684" s="1" t="str">
        <f t="shared" si="21"/>
        <v/>
      </c>
    </row>
    <row r="685" spans="1:33" x14ac:dyDescent="0.3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2" t="str">
        <f t="shared" si="20"/>
        <v/>
      </c>
      <c r="AG685" s="1" t="str">
        <f t="shared" si="21"/>
        <v/>
      </c>
    </row>
    <row r="686" spans="1:33" x14ac:dyDescent="0.3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2" t="str">
        <f t="shared" si="20"/>
        <v/>
      </c>
      <c r="AG686" s="1" t="str">
        <f t="shared" si="21"/>
        <v/>
      </c>
    </row>
    <row r="687" spans="1:33" x14ac:dyDescent="0.3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2" t="str">
        <f t="shared" si="20"/>
        <v/>
      </c>
      <c r="AG687" s="1" t="str">
        <f t="shared" si="21"/>
        <v/>
      </c>
    </row>
    <row r="688" spans="1:33" x14ac:dyDescent="0.3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2" t="str">
        <f t="shared" si="20"/>
        <v/>
      </c>
      <c r="AG688" s="1" t="str">
        <f t="shared" si="21"/>
        <v/>
      </c>
    </row>
    <row r="689" spans="1:33" x14ac:dyDescent="0.3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2" t="str">
        <f t="shared" si="20"/>
        <v/>
      </c>
      <c r="AG689" s="1" t="str">
        <f t="shared" si="21"/>
        <v/>
      </c>
    </row>
    <row r="690" spans="1:33" x14ac:dyDescent="0.3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2" t="str">
        <f t="shared" si="20"/>
        <v/>
      </c>
      <c r="AG690" s="1" t="str">
        <f t="shared" si="21"/>
        <v/>
      </c>
    </row>
    <row r="691" spans="1:33" x14ac:dyDescent="0.3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2" t="str">
        <f t="shared" si="20"/>
        <v/>
      </c>
      <c r="AG691" s="1" t="str">
        <f t="shared" si="21"/>
        <v/>
      </c>
    </row>
    <row r="692" spans="1:33" x14ac:dyDescent="0.3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2" t="str">
        <f t="shared" si="20"/>
        <v/>
      </c>
      <c r="AG692" s="1" t="str">
        <f t="shared" si="21"/>
        <v/>
      </c>
    </row>
    <row r="693" spans="1:33" x14ac:dyDescent="0.3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2" t="str">
        <f t="shared" si="20"/>
        <v/>
      </c>
      <c r="AG693" s="1" t="str">
        <f t="shared" si="21"/>
        <v/>
      </c>
    </row>
    <row r="694" spans="1:33" x14ac:dyDescent="0.3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2" t="str">
        <f t="shared" si="20"/>
        <v/>
      </c>
      <c r="AG694" s="1" t="str">
        <f t="shared" si="21"/>
        <v/>
      </c>
    </row>
    <row r="695" spans="1:33" x14ac:dyDescent="0.3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2" t="str">
        <f t="shared" si="20"/>
        <v/>
      </c>
      <c r="AG695" s="1" t="str">
        <f t="shared" si="21"/>
        <v/>
      </c>
    </row>
    <row r="696" spans="1:33" x14ac:dyDescent="0.3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2" t="str">
        <f t="shared" si="20"/>
        <v/>
      </c>
      <c r="AG696" s="1" t="str">
        <f t="shared" si="21"/>
        <v/>
      </c>
    </row>
    <row r="697" spans="1:33" x14ac:dyDescent="0.3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2" t="str">
        <f t="shared" si="20"/>
        <v/>
      </c>
      <c r="AG697" s="1" t="str">
        <f t="shared" si="21"/>
        <v/>
      </c>
    </row>
    <row r="698" spans="1:33" x14ac:dyDescent="0.3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2" t="str">
        <f t="shared" si="20"/>
        <v/>
      </c>
      <c r="AG698" s="1" t="str">
        <f t="shared" si="21"/>
        <v/>
      </c>
    </row>
    <row r="699" spans="1:33" x14ac:dyDescent="0.3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2" t="str">
        <f t="shared" si="20"/>
        <v/>
      </c>
      <c r="AG699" s="1" t="str">
        <f t="shared" si="21"/>
        <v/>
      </c>
    </row>
    <row r="700" spans="1:33" x14ac:dyDescent="0.3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2" t="str">
        <f t="shared" si="20"/>
        <v/>
      </c>
      <c r="AG700" s="1" t="str">
        <f t="shared" si="21"/>
        <v/>
      </c>
    </row>
    <row r="701" spans="1:33" x14ac:dyDescent="0.3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2" t="str">
        <f t="shared" si="20"/>
        <v/>
      </c>
      <c r="AG701" s="1" t="str">
        <f t="shared" si="21"/>
        <v/>
      </c>
    </row>
    <row r="702" spans="1:33" x14ac:dyDescent="0.3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2" t="str">
        <f t="shared" si="20"/>
        <v/>
      </c>
      <c r="AG702" s="1" t="str">
        <f t="shared" si="21"/>
        <v/>
      </c>
    </row>
    <row r="703" spans="1:33" x14ac:dyDescent="0.3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2" t="str">
        <f t="shared" si="20"/>
        <v/>
      </c>
      <c r="AG703" s="1" t="str">
        <f t="shared" si="21"/>
        <v/>
      </c>
    </row>
    <row r="704" spans="1:33" x14ac:dyDescent="0.3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2" t="str">
        <f t="shared" si="20"/>
        <v/>
      </c>
      <c r="AG704" s="1" t="str">
        <f t="shared" si="21"/>
        <v/>
      </c>
    </row>
    <row r="705" spans="1:33" x14ac:dyDescent="0.3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2" t="str">
        <f t="shared" si="20"/>
        <v/>
      </c>
      <c r="AG705" s="1" t="str">
        <f t="shared" si="21"/>
        <v/>
      </c>
    </row>
    <row r="706" spans="1:33" x14ac:dyDescent="0.3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2" t="str">
        <f t="shared" si="20"/>
        <v/>
      </c>
      <c r="AG706" s="1" t="str">
        <f t="shared" si="21"/>
        <v/>
      </c>
    </row>
    <row r="707" spans="1:33" x14ac:dyDescent="0.3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2" t="str">
        <f t="shared" ref="AF707:AF770" si="22">IFERROR(SMALL(B707:AE707,1),"")</f>
        <v/>
      </c>
      <c r="AG707" s="1" t="str">
        <f t="shared" ref="AG707:AG770" si="23">IFERROR(IF(MATCH(AF707,B707:AE707,0)=1,$B$1,IF(MATCH(AF707,B707:AE707,0)=2,$C$1,IF(MATCH(AF707,B707:AE707,0)=3,$D$1,IF(MATCH(AF707,B707:AE707,0)=4,$E$1,IF(MATCH(AF707,B707:AE707,0)=5,$F$1,IF(MATCH(AF707,B707:AE707,0)=6,$G$1,IF(MATCH(AF707,B707:AE707,0)=7,$H$1,IF(MATCH(AF707,B707:AE707,0)=8,$I$1,IF(MATCH(AF707,B707:AE707,0)=9,$J$1,IF(MATCH(AF707,B707:AE707,0)=10,$K$1,IF(MATCH(AF707,B707:AE707,0)=11,$L$1,IF(MATCH(AF707,B707:AE707,0)=12,$M$1,IF(MATCH(AF707,B707:AE707,0)=13,$N$1,IF(MATCH(AF707,B707:AE707,0)=14,$O$1,IF(MATCH(AF707,B707:AE707,0)=15,$P$1,IF(MATCH(AF707,B707:AE707,0)=16,$Q$1,IF(MATCH(AF707,B707:AE707,0)=17,$R$1,IF(MATCH(AF707,B707:AE707,0)=18,$S$1,IF(MATCH(AF707,B707:AE707,0)=19,$T$1,IF(MATCH(AF707,B707:AE707,0)=20,$U$1,IF(MATCH(AF707,B707:AE707,0)=21,$V$1,IF(MATCH(AF707,B707:AE707,0)=22,$W$1,IF(MATCH(AF707,B707:AE707,0)=23,$X$1,IF(MATCH(AF707,B707:AE707,0)=24,$Y$1,IF(MATCH(AF707,B707:AE707,0)=25,$Z$1,IF(MATCH(AF707,B707:AE707,0)=26,$AA$1,IF(MATCH(AF707,B707:AE707,0)=27,$AB$1,IF(MATCH(AF707,B707:AE707,0)=28,$AC$1,IF(MATCH(AF707,B707:AE707,0)=29,$AD$1,$AE$1))))))))))))))))))))))))))))),"")</f>
        <v/>
      </c>
    </row>
    <row r="708" spans="1:33" x14ac:dyDescent="0.3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2" t="str">
        <f t="shared" si="22"/>
        <v/>
      </c>
      <c r="AG708" s="1" t="str">
        <f t="shared" si="23"/>
        <v/>
      </c>
    </row>
    <row r="709" spans="1:33" x14ac:dyDescent="0.3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2" t="str">
        <f t="shared" si="22"/>
        <v/>
      </c>
      <c r="AG709" s="1" t="str">
        <f t="shared" si="23"/>
        <v/>
      </c>
    </row>
    <row r="710" spans="1:33" x14ac:dyDescent="0.3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2" t="str">
        <f t="shared" si="22"/>
        <v/>
      </c>
      <c r="AG710" s="1" t="str">
        <f t="shared" si="23"/>
        <v/>
      </c>
    </row>
    <row r="711" spans="1:33" x14ac:dyDescent="0.3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2" t="str">
        <f t="shared" si="22"/>
        <v/>
      </c>
      <c r="AG711" s="1" t="str">
        <f t="shared" si="23"/>
        <v/>
      </c>
    </row>
    <row r="712" spans="1:33" x14ac:dyDescent="0.3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2" t="str">
        <f t="shared" si="22"/>
        <v/>
      </c>
      <c r="AG712" s="1" t="str">
        <f t="shared" si="23"/>
        <v/>
      </c>
    </row>
    <row r="713" spans="1:33" x14ac:dyDescent="0.3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2" t="str">
        <f t="shared" si="22"/>
        <v/>
      </c>
      <c r="AG713" s="1" t="str">
        <f t="shared" si="23"/>
        <v/>
      </c>
    </row>
    <row r="714" spans="1:33" x14ac:dyDescent="0.3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2" t="str">
        <f t="shared" si="22"/>
        <v/>
      </c>
      <c r="AG714" s="1" t="str">
        <f t="shared" si="23"/>
        <v/>
      </c>
    </row>
    <row r="715" spans="1:33" x14ac:dyDescent="0.3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2" t="str">
        <f t="shared" si="22"/>
        <v/>
      </c>
      <c r="AG715" s="1" t="str">
        <f t="shared" si="23"/>
        <v/>
      </c>
    </row>
    <row r="716" spans="1:33" x14ac:dyDescent="0.3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2" t="str">
        <f t="shared" si="22"/>
        <v/>
      </c>
      <c r="AG716" s="1" t="str">
        <f t="shared" si="23"/>
        <v/>
      </c>
    </row>
    <row r="717" spans="1:33" x14ac:dyDescent="0.3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2" t="str">
        <f t="shared" si="22"/>
        <v/>
      </c>
      <c r="AG717" s="1" t="str">
        <f t="shared" si="23"/>
        <v/>
      </c>
    </row>
    <row r="718" spans="1:33" x14ac:dyDescent="0.3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2" t="str">
        <f t="shared" si="22"/>
        <v/>
      </c>
      <c r="AG718" s="1" t="str">
        <f t="shared" si="23"/>
        <v/>
      </c>
    </row>
    <row r="719" spans="1:33" x14ac:dyDescent="0.3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2" t="str">
        <f t="shared" si="22"/>
        <v/>
      </c>
      <c r="AG719" s="1" t="str">
        <f t="shared" si="23"/>
        <v/>
      </c>
    </row>
    <row r="720" spans="1:33" x14ac:dyDescent="0.3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2" t="str">
        <f t="shared" si="22"/>
        <v/>
      </c>
      <c r="AG720" s="1" t="str">
        <f t="shared" si="23"/>
        <v/>
      </c>
    </row>
    <row r="721" spans="1:33" x14ac:dyDescent="0.3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2" t="str">
        <f t="shared" si="22"/>
        <v/>
      </c>
      <c r="AG721" s="1" t="str">
        <f t="shared" si="23"/>
        <v/>
      </c>
    </row>
    <row r="722" spans="1:33" x14ac:dyDescent="0.3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2" t="str">
        <f t="shared" si="22"/>
        <v/>
      </c>
      <c r="AG722" s="1" t="str">
        <f t="shared" si="23"/>
        <v/>
      </c>
    </row>
    <row r="723" spans="1:33" x14ac:dyDescent="0.3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2" t="str">
        <f t="shared" si="22"/>
        <v/>
      </c>
      <c r="AG723" s="1" t="str">
        <f t="shared" si="23"/>
        <v/>
      </c>
    </row>
    <row r="724" spans="1:33" x14ac:dyDescent="0.3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2" t="str">
        <f t="shared" si="22"/>
        <v/>
      </c>
      <c r="AG724" s="1" t="str">
        <f t="shared" si="23"/>
        <v/>
      </c>
    </row>
    <row r="725" spans="1:33" x14ac:dyDescent="0.3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2" t="str">
        <f t="shared" si="22"/>
        <v/>
      </c>
      <c r="AG725" s="1" t="str">
        <f t="shared" si="23"/>
        <v/>
      </c>
    </row>
    <row r="726" spans="1:33" x14ac:dyDescent="0.3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2" t="str">
        <f t="shared" si="22"/>
        <v/>
      </c>
      <c r="AG726" s="1" t="str">
        <f t="shared" si="23"/>
        <v/>
      </c>
    </row>
    <row r="727" spans="1:33" x14ac:dyDescent="0.3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2" t="str">
        <f t="shared" si="22"/>
        <v/>
      </c>
      <c r="AG727" s="1" t="str">
        <f t="shared" si="23"/>
        <v/>
      </c>
    </row>
    <row r="728" spans="1:33" x14ac:dyDescent="0.3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2" t="str">
        <f t="shared" si="22"/>
        <v/>
      </c>
      <c r="AG728" s="1" t="str">
        <f t="shared" si="23"/>
        <v/>
      </c>
    </row>
    <row r="729" spans="1:33" x14ac:dyDescent="0.3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2" t="str">
        <f t="shared" si="22"/>
        <v/>
      </c>
      <c r="AG729" s="1" t="str">
        <f t="shared" si="23"/>
        <v/>
      </c>
    </row>
    <row r="730" spans="1:33" x14ac:dyDescent="0.3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2" t="str">
        <f t="shared" si="22"/>
        <v/>
      </c>
      <c r="AG730" s="1" t="str">
        <f t="shared" si="23"/>
        <v/>
      </c>
    </row>
    <row r="731" spans="1:33" x14ac:dyDescent="0.3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2" t="str">
        <f t="shared" si="22"/>
        <v/>
      </c>
      <c r="AG731" s="1" t="str">
        <f t="shared" si="23"/>
        <v/>
      </c>
    </row>
    <row r="732" spans="1:33" x14ac:dyDescent="0.3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2" t="str">
        <f t="shared" si="22"/>
        <v/>
      </c>
      <c r="AG732" s="1" t="str">
        <f t="shared" si="23"/>
        <v/>
      </c>
    </row>
    <row r="733" spans="1:33" x14ac:dyDescent="0.3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2" t="str">
        <f t="shared" si="22"/>
        <v/>
      </c>
      <c r="AG733" s="1" t="str">
        <f t="shared" si="23"/>
        <v/>
      </c>
    </row>
    <row r="734" spans="1:33" x14ac:dyDescent="0.3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2" t="str">
        <f t="shared" si="22"/>
        <v/>
      </c>
      <c r="AG734" s="1" t="str">
        <f t="shared" si="23"/>
        <v/>
      </c>
    </row>
    <row r="735" spans="1:33" x14ac:dyDescent="0.3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2" t="str">
        <f t="shared" si="22"/>
        <v/>
      </c>
      <c r="AG735" s="1" t="str">
        <f t="shared" si="23"/>
        <v/>
      </c>
    </row>
    <row r="736" spans="1:33" x14ac:dyDescent="0.3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2" t="str">
        <f t="shared" si="22"/>
        <v/>
      </c>
      <c r="AG736" s="1" t="str">
        <f t="shared" si="23"/>
        <v/>
      </c>
    </row>
    <row r="737" spans="1:33" x14ac:dyDescent="0.3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2" t="str">
        <f t="shared" si="22"/>
        <v/>
      </c>
      <c r="AG737" s="1" t="str">
        <f t="shared" si="23"/>
        <v/>
      </c>
    </row>
    <row r="738" spans="1:33" x14ac:dyDescent="0.3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2" t="str">
        <f t="shared" si="22"/>
        <v/>
      </c>
      <c r="AG738" s="1" t="str">
        <f t="shared" si="23"/>
        <v/>
      </c>
    </row>
    <row r="739" spans="1:33" x14ac:dyDescent="0.3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2" t="str">
        <f t="shared" si="22"/>
        <v/>
      </c>
      <c r="AG739" s="1" t="str">
        <f t="shared" si="23"/>
        <v/>
      </c>
    </row>
    <row r="740" spans="1:33" x14ac:dyDescent="0.3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2" t="str">
        <f t="shared" si="22"/>
        <v/>
      </c>
      <c r="AG740" s="1" t="str">
        <f t="shared" si="23"/>
        <v/>
      </c>
    </row>
    <row r="741" spans="1:33" x14ac:dyDescent="0.3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2" t="str">
        <f t="shared" si="22"/>
        <v/>
      </c>
      <c r="AG741" s="1" t="str">
        <f t="shared" si="23"/>
        <v/>
      </c>
    </row>
    <row r="742" spans="1:33" x14ac:dyDescent="0.3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2" t="str">
        <f t="shared" si="22"/>
        <v/>
      </c>
      <c r="AG742" s="1" t="str">
        <f t="shared" si="23"/>
        <v/>
      </c>
    </row>
    <row r="743" spans="1:33" x14ac:dyDescent="0.3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2" t="str">
        <f t="shared" si="22"/>
        <v/>
      </c>
      <c r="AG743" s="1" t="str">
        <f t="shared" si="23"/>
        <v/>
      </c>
    </row>
    <row r="744" spans="1:33" x14ac:dyDescent="0.3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2" t="str">
        <f t="shared" si="22"/>
        <v/>
      </c>
      <c r="AG744" s="1" t="str">
        <f t="shared" si="23"/>
        <v/>
      </c>
    </row>
    <row r="745" spans="1:33" x14ac:dyDescent="0.3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2" t="str">
        <f t="shared" si="22"/>
        <v/>
      </c>
      <c r="AG745" s="1" t="str">
        <f t="shared" si="23"/>
        <v/>
      </c>
    </row>
    <row r="746" spans="1:33" x14ac:dyDescent="0.3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2" t="str">
        <f t="shared" si="22"/>
        <v/>
      </c>
      <c r="AG746" s="1" t="str">
        <f t="shared" si="23"/>
        <v/>
      </c>
    </row>
    <row r="747" spans="1:33" x14ac:dyDescent="0.3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2" t="str">
        <f t="shared" si="22"/>
        <v/>
      </c>
      <c r="AG747" s="1" t="str">
        <f t="shared" si="23"/>
        <v/>
      </c>
    </row>
    <row r="748" spans="1:33" x14ac:dyDescent="0.3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2" t="str">
        <f t="shared" si="22"/>
        <v/>
      </c>
      <c r="AG748" s="1" t="str">
        <f t="shared" si="23"/>
        <v/>
      </c>
    </row>
    <row r="749" spans="1:33" x14ac:dyDescent="0.3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2" t="str">
        <f t="shared" si="22"/>
        <v/>
      </c>
      <c r="AG749" s="1" t="str">
        <f t="shared" si="23"/>
        <v/>
      </c>
    </row>
    <row r="750" spans="1:33" x14ac:dyDescent="0.3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2" t="str">
        <f t="shared" si="22"/>
        <v/>
      </c>
      <c r="AG750" s="1" t="str">
        <f t="shared" si="23"/>
        <v/>
      </c>
    </row>
    <row r="751" spans="1:33" x14ac:dyDescent="0.3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2" t="str">
        <f t="shared" si="22"/>
        <v/>
      </c>
      <c r="AG751" s="1" t="str">
        <f t="shared" si="23"/>
        <v/>
      </c>
    </row>
    <row r="752" spans="1:33" x14ac:dyDescent="0.3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2" t="str">
        <f t="shared" si="22"/>
        <v/>
      </c>
      <c r="AG752" s="1" t="str">
        <f t="shared" si="23"/>
        <v/>
      </c>
    </row>
    <row r="753" spans="1:33" x14ac:dyDescent="0.3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2" t="str">
        <f t="shared" si="22"/>
        <v/>
      </c>
      <c r="AG753" s="1" t="str">
        <f t="shared" si="23"/>
        <v/>
      </c>
    </row>
    <row r="754" spans="1:33" x14ac:dyDescent="0.3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2" t="str">
        <f t="shared" si="22"/>
        <v/>
      </c>
      <c r="AG754" s="1" t="str">
        <f t="shared" si="23"/>
        <v/>
      </c>
    </row>
    <row r="755" spans="1:33" x14ac:dyDescent="0.3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2" t="str">
        <f t="shared" si="22"/>
        <v/>
      </c>
      <c r="AG755" s="1" t="str">
        <f t="shared" si="23"/>
        <v/>
      </c>
    </row>
    <row r="756" spans="1:33" x14ac:dyDescent="0.3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2" t="str">
        <f t="shared" si="22"/>
        <v/>
      </c>
      <c r="AG756" s="1" t="str">
        <f t="shared" si="23"/>
        <v/>
      </c>
    </row>
    <row r="757" spans="1:33" x14ac:dyDescent="0.3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2" t="str">
        <f t="shared" si="22"/>
        <v/>
      </c>
      <c r="AG757" s="1" t="str">
        <f t="shared" si="23"/>
        <v/>
      </c>
    </row>
    <row r="758" spans="1:33" x14ac:dyDescent="0.3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2" t="str">
        <f t="shared" si="22"/>
        <v/>
      </c>
      <c r="AG758" s="1" t="str">
        <f t="shared" si="23"/>
        <v/>
      </c>
    </row>
    <row r="759" spans="1:33" x14ac:dyDescent="0.3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2" t="str">
        <f t="shared" si="22"/>
        <v/>
      </c>
      <c r="AG759" s="1" t="str">
        <f t="shared" si="23"/>
        <v/>
      </c>
    </row>
    <row r="760" spans="1:33" x14ac:dyDescent="0.3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2" t="str">
        <f t="shared" si="22"/>
        <v/>
      </c>
      <c r="AG760" s="1" t="str">
        <f t="shared" si="23"/>
        <v/>
      </c>
    </row>
    <row r="761" spans="1:33" x14ac:dyDescent="0.3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2" t="str">
        <f t="shared" si="22"/>
        <v/>
      </c>
      <c r="AG761" s="1" t="str">
        <f t="shared" si="23"/>
        <v/>
      </c>
    </row>
    <row r="762" spans="1:33" x14ac:dyDescent="0.3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2" t="str">
        <f t="shared" si="22"/>
        <v/>
      </c>
      <c r="AG762" s="1" t="str">
        <f t="shared" si="23"/>
        <v/>
      </c>
    </row>
    <row r="763" spans="1:33" x14ac:dyDescent="0.3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2" t="str">
        <f t="shared" si="22"/>
        <v/>
      </c>
      <c r="AG763" s="1" t="str">
        <f t="shared" si="23"/>
        <v/>
      </c>
    </row>
    <row r="764" spans="1:33" x14ac:dyDescent="0.3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2" t="str">
        <f t="shared" si="22"/>
        <v/>
      </c>
      <c r="AG764" s="1" t="str">
        <f t="shared" si="23"/>
        <v/>
      </c>
    </row>
    <row r="765" spans="1:33" x14ac:dyDescent="0.3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2" t="str">
        <f t="shared" si="22"/>
        <v/>
      </c>
      <c r="AG765" s="1" t="str">
        <f t="shared" si="23"/>
        <v/>
      </c>
    </row>
    <row r="766" spans="1:33" x14ac:dyDescent="0.3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2" t="str">
        <f t="shared" si="22"/>
        <v/>
      </c>
      <c r="AG766" s="1" t="str">
        <f t="shared" si="23"/>
        <v/>
      </c>
    </row>
    <row r="767" spans="1:33" x14ac:dyDescent="0.3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2" t="str">
        <f t="shared" si="22"/>
        <v/>
      </c>
      <c r="AG767" s="1" t="str">
        <f t="shared" si="23"/>
        <v/>
      </c>
    </row>
    <row r="768" spans="1:33" x14ac:dyDescent="0.3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2" t="str">
        <f t="shared" si="22"/>
        <v/>
      </c>
      <c r="AG768" s="1" t="str">
        <f t="shared" si="23"/>
        <v/>
      </c>
    </row>
    <row r="769" spans="1:33" x14ac:dyDescent="0.3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2" t="str">
        <f t="shared" si="22"/>
        <v/>
      </c>
      <c r="AG769" s="1" t="str">
        <f t="shared" si="23"/>
        <v/>
      </c>
    </row>
    <row r="770" spans="1:33" x14ac:dyDescent="0.3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2" t="str">
        <f t="shared" si="22"/>
        <v/>
      </c>
      <c r="AG770" s="1" t="str">
        <f t="shared" si="23"/>
        <v/>
      </c>
    </row>
    <row r="771" spans="1:33" x14ac:dyDescent="0.3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2" t="str">
        <f t="shared" ref="AF771:AF834" si="24">IFERROR(SMALL(B771:AE771,1),"")</f>
        <v/>
      </c>
      <c r="AG771" s="1" t="str">
        <f t="shared" ref="AG771:AG834" si="25">IFERROR(IF(MATCH(AF771,B771:AE771,0)=1,$B$1,IF(MATCH(AF771,B771:AE771,0)=2,$C$1,IF(MATCH(AF771,B771:AE771,0)=3,$D$1,IF(MATCH(AF771,B771:AE771,0)=4,$E$1,IF(MATCH(AF771,B771:AE771,0)=5,$F$1,IF(MATCH(AF771,B771:AE771,0)=6,$G$1,IF(MATCH(AF771,B771:AE771,0)=7,$H$1,IF(MATCH(AF771,B771:AE771,0)=8,$I$1,IF(MATCH(AF771,B771:AE771,0)=9,$J$1,IF(MATCH(AF771,B771:AE771,0)=10,$K$1,IF(MATCH(AF771,B771:AE771,0)=11,$L$1,IF(MATCH(AF771,B771:AE771,0)=12,$M$1,IF(MATCH(AF771,B771:AE771,0)=13,$N$1,IF(MATCH(AF771,B771:AE771,0)=14,$O$1,IF(MATCH(AF771,B771:AE771,0)=15,$P$1,IF(MATCH(AF771,B771:AE771,0)=16,$Q$1,IF(MATCH(AF771,B771:AE771,0)=17,$R$1,IF(MATCH(AF771,B771:AE771,0)=18,$S$1,IF(MATCH(AF771,B771:AE771,0)=19,$T$1,IF(MATCH(AF771,B771:AE771,0)=20,$U$1,IF(MATCH(AF771,B771:AE771,0)=21,$V$1,IF(MATCH(AF771,B771:AE771,0)=22,$W$1,IF(MATCH(AF771,B771:AE771,0)=23,$X$1,IF(MATCH(AF771,B771:AE771,0)=24,$Y$1,IF(MATCH(AF771,B771:AE771,0)=25,$Z$1,IF(MATCH(AF771,B771:AE771,0)=26,$AA$1,IF(MATCH(AF771,B771:AE771,0)=27,$AB$1,IF(MATCH(AF771,B771:AE771,0)=28,$AC$1,IF(MATCH(AF771,B771:AE771,0)=29,$AD$1,$AE$1))))))))))))))))))))))))))))),"")</f>
        <v/>
      </c>
    </row>
    <row r="772" spans="1:33" x14ac:dyDescent="0.3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2" t="str">
        <f t="shared" si="24"/>
        <v/>
      </c>
      <c r="AG772" s="1" t="str">
        <f t="shared" si="25"/>
        <v/>
      </c>
    </row>
    <row r="773" spans="1:33" x14ac:dyDescent="0.3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2" t="str">
        <f t="shared" si="24"/>
        <v/>
      </c>
      <c r="AG773" s="1" t="str">
        <f t="shared" si="25"/>
        <v/>
      </c>
    </row>
    <row r="774" spans="1:33" x14ac:dyDescent="0.3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2" t="str">
        <f t="shared" si="24"/>
        <v/>
      </c>
      <c r="AG774" s="1" t="str">
        <f t="shared" si="25"/>
        <v/>
      </c>
    </row>
    <row r="775" spans="1:33" x14ac:dyDescent="0.3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2" t="str">
        <f t="shared" si="24"/>
        <v/>
      </c>
      <c r="AG775" s="1" t="str">
        <f t="shared" si="25"/>
        <v/>
      </c>
    </row>
    <row r="776" spans="1:33" x14ac:dyDescent="0.3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2" t="str">
        <f t="shared" si="24"/>
        <v/>
      </c>
      <c r="AG776" s="1" t="str">
        <f t="shared" si="25"/>
        <v/>
      </c>
    </row>
    <row r="777" spans="1:33" x14ac:dyDescent="0.3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2" t="str">
        <f t="shared" si="24"/>
        <v/>
      </c>
      <c r="AG777" s="1" t="str">
        <f t="shared" si="25"/>
        <v/>
      </c>
    </row>
    <row r="778" spans="1:33" x14ac:dyDescent="0.3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2" t="str">
        <f t="shared" si="24"/>
        <v/>
      </c>
      <c r="AG778" s="1" t="str">
        <f t="shared" si="25"/>
        <v/>
      </c>
    </row>
    <row r="779" spans="1:33" x14ac:dyDescent="0.3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2" t="str">
        <f t="shared" si="24"/>
        <v/>
      </c>
      <c r="AG779" s="1" t="str">
        <f t="shared" si="25"/>
        <v/>
      </c>
    </row>
    <row r="780" spans="1:33" x14ac:dyDescent="0.3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2" t="str">
        <f t="shared" si="24"/>
        <v/>
      </c>
      <c r="AG780" s="1" t="str">
        <f t="shared" si="25"/>
        <v/>
      </c>
    </row>
    <row r="781" spans="1:33" x14ac:dyDescent="0.3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2" t="str">
        <f t="shared" si="24"/>
        <v/>
      </c>
      <c r="AG781" s="1" t="str">
        <f t="shared" si="25"/>
        <v/>
      </c>
    </row>
    <row r="782" spans="1:33" x14ac:dyDescent="0.3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2" t="str">
        <f t="shared" si="24"/>
        <v/>
      </c>
      <c r="AG782" s="1" t="str">
        <f t="shared" si="25"/>
        <v/>
      </c>
    </row>
    <row r="783" spans="1:33" x14ac:dyDescent="0.3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2" t="str">
        <f t="shared" si="24"/>
        <v/>
      </c>
      <c r="AG783" s="1" t="str">
        <f t="shared" si="25"/>
        <v/>
      </c>
    </row>
    <row r="784" spans="1:33" x14ac:dyDescent="0.3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2" t="str">
        <f t="shared" si="24"/>
        <v/>
      </c>
      <c r="AG784" s="1" t="str">
        <f t="shared" si="25"/>
        <v/>
      </c>
    </row>
    <row r="785" spans="1:33" x14ac:dyDescent="0.3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2" t="str">
        <f t="shared" si="24"/>
        <v/>
      </c>
      <c r="AG785" s="1" t="str">
        <f t="shared" si="25"/>
        <v/>
      </c>
    </row>
    <row r="786" spans="1:33" x14ac:dyDescent="0.3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2" t="str">
        <f t="shared" si="24"/>
        <v/>
      </c>
      <c r="AG786" s="1" t="str">
        <f t="shared" si="25"/>
        <v/>
      </c>
    </row>
    <row r="787" spans="1:33" x14ac:dyDescent="0.3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2" t="str">
        <f t="shared" si="24"/>
        <v/>
      </c>
      <c r="AG787" s="1" t="str">
        <f t="shared" si="25"/>
        <v/>
      </c>
    </row>
    <row r="788" spans="1:33" x14ac:dyDescent="0.3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2" t="str">
        <f t="shared" si="24"/>
        <v/>
      </c>
      <c r="AG788" s="1" t="str">
        <f t="shared" si="25"/>
        <v/>
      </c>
    </row>
    <row r="789" spans="1:33" x14ac:dyDescent="0.3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2" t="str">
        <f t="shared" si="24"/>
        <v/>
      </c>
      <c r="AG789" s="1" t="str">
        <f t="shared" si="25"/>
        <v/>
      </c>
    </row>
    <row r="790" spans="1:33" x14ac:dyDescent="0.3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2" t="str">
        <f t="shared" si="24"/>
        <v/>
      </c>
      <c r="AG790" s="1" t="str">
        <f t="shared" si="25"/>
        <v/>
      </c>
    </row>
    <row r="791" spans="1:33" x14ac:dyDescent="0.3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2" t="str">
        <f t="shared" si="24"/>
        <v/>
      </c>
      <c r="AG791" s="1" t="str">
        <f t="shared" si="25"/>
        <v/>
      </c>
    </row>
    <row r="792" spans="1:33" x14ac:dyDescent="0.3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2" t="str">
        <f t="shared" si="24"/>
        <v/>
      </c>
      <c r="AG792" s="1" t="str">
        <f t="shared" si="25"/>
        <v/>
      </c>
    </row>
    <row r="793" spans="1:33" x14ac:dyDescent="0.3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2" t="str">
        <f t="shared" si="24"/>
        <v/>
      </c>
      <c r="AG793" s="1" t="str">
        <f t="shared" si="25"/>
        <v/>
      </c>
    </row>
    <row r="794" spans="1:33" x14ac:dyDescent="0.3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2" t="str">
        <f t="shared" si="24"/>
        <v/>
      </c>
      <c r="AG794" s="1" t="str">
        <f t="shared" si="25"/>
        <v/>
      </c>
    </row>
    <row r="795" spans="1:33" x14ac:dyDescent="0.3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2" t="str">
        <f t="shared" si="24"/>
        <v/>
      </c>
      <c r="AG795" s="1" t="str">
        <f t="shared" si="25"/>
        <v/>
      </c>
    </row>
    <row r="796" spans="1:33" x14ac:dyDescent="0.3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2" t="str">
        <f t="shared" si="24"/>
        <v/>
      </c>
      <c r="AG796" s="1" t="str">
        <f t="shared" si="25"/>
        <v/>
      </c>
    </row>
    <row r="797" spans="1:33" x14ac:dyDescent="0.3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2" t="str">
        <f t="shared" si="24"/>
        <v/>
      </c>
      <c r="AG797" s="1" t="str">
        <f t="shared" si="25"/>
        <v/>
      </c>
    </row>
    <row r="798" spans="1:33" x14ac:dyDescent="0.3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2" t="str">
        <f t="shared" si="24"/>
        <v/>
      </c>
      <c r="AG798" s="1" t="str">
        <f t="shared" si="25"/>
        <v/>
      </c>
    </row>
    <row r="799" spans="1:33" x14ac:dyDescent="0.3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2" t="str">
        <f t="shared" si="24"/>
        <v/>
      </c>
      <c r="AG799" s="1" t="str">
        <f t="shared" si="25"/>
        <v/>
      </c>
    </row>
    <row r="800" spans="1:33" x14ac:dyDescent="0.3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2" t="str">
        <f t="shared" si="24"/>
        <v/>
      </c>
      <c r="AG800" s="1" t="str">
        <f t="shared" si="25"/>
        <v/>
      </c>
    </row>
    <row r="801" spans="1:33" x14ac:dyDescent="0.3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2" t="str">
        <f t="shared" si="24"/>
        <v/>
      </c>
      <c r="AG801" s="1" t="str">
        <f t="shared" si="25"/>
        <v/>
      </c>
    </row>
    <row r="802" spans="1:33" x14ac:dyDescent="0.3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2" t="str">
        <f t="shared" si="24"/>
        <v/>
      </c>
      <c r="AG802" s="1" t="str">
        <f t="shared" si="25"/>
        <v/>
      </c>
    </row>
    <row r="803" spans="1:33" x14ac:dyDescent="0.3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2" t="str">
        <f t="shared" si="24"/>
        <v/>
      </c>
      <c r="AG803" s="1" t="str">
        <f t="shared" si="25"/>
        <v/>
      </c>
    </row>
    <row r="804" spans="1:33" x14ac:dyDescent="0.3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2" t="str">
        <f t="shared" si="24"/>
        <v/>
      </c>
      <c r="AG804" s="1" t="str">
        <f t="shared" si="25"/>
        <v/>
      </c>
    </row>
    <row r="805" spans="1:33" x14ac:dyDescent="0.3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2" t="str">
        <f t="shared" si="24"/>
        <v/>
      </c>
      <c r="AG805" s="1" t="str">
        <f t="shared" si="25"/>
        <v/>
      </c>
    </row>
    <row r="806" spans="1:33" x14ac:dyDescent="0.3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2" t="str">
        <f t="shared" si="24"/>
        <v/>
      </c>
      <c r="AG806" s="1" t="str">
        <f t="shared" si="25"/>
        <v/>
      </c>
    </row>
    <row r="807" spans="1:33" x14ac:dyDescent="0.3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2" t="str">
        <f t="shared" si="24"/>
        <v/>
      </c>
      <c r="AG807" s="1" t="str">
        <f t="shared" si="25"/>
        <v/>
      </c>
    </row>
    <row r="808" spans="1:33" x14ac:dyDescent="0.3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2" t="str">
        <f t="shared" si="24"/>
        <v/>
      </c>
      <c r="AG808" s="1" t="str">
        <f t="shared" si="25"/>
        <v/>
      </c>
    </row>
    <row r="809" spans="1:33" x14ac:dyDescent="0.3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2" t="str">
        <f t="shared" si="24"/>
        <v/>
      </c>
      <c r="AG809" s="1" t="str">
        <f t="shared" si="25"/>
        <v/>
      </c>
    </row>
    <row r="810" spans="1:33" x14ac:dyDescent="0.3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2" t="str">
        <f t="shared" si="24"/>
        <v/>
      </c>
      <c r="AG810" s="1" t="str">
        <f t="shared" si="25"/>
        <v/>
      </c>
    </row>
    <row r="811" spans="1:33" x14ac:dyDescent="0.3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2" t="str">
        <f t="shared" si="24"/>
        <v/>
      </c>
      <c r="AG811" s="1" t="str">
        <f t="shared" si="25"/>
        <v/>
      </c>
    </row>
    <row r="812" spans="1:33" x14ac:dyDescent="0.3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2" t="str">
        <f t="shared" si="24"/>
        <v/>
      </c>
      <c r="AG812" s="1" t="str">
        <f t="shared" si="25"/>
        <v/>
      </c>
    </row>
    <row r="813" spans="1:33" x14ac:dyDescent="0.3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2" t="str">
        <f t="shared" si="24"/>
        <v/>
      </c>
      <c r="AG813" s="1" t="str">
        <f t="shared" si="25"/>
        <v/>
      </c>
    </row>
    <row r="814" spans="1:33" x14ac:dyDescent="0.3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2" t="str">
        <f t="shared" si="24"/>
        <v/>
      </c>
      <c r="AG814" s="1" t="str">
        <f t="shared" si="25"/>
        <v/>
      </c>
    </row>
    <row r="815" spans="1:33" x14ac:dyDescent="0.3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2" t="str">
        <f t="shared" si="24"/>
        <v/>
      </c>
      <c r="AG815" s="1" t="str">
        <f t="shared" si="25"/>
        <v/>
      </c>
    </row>
    <row r="816" spans="1:33" x14ac:dyDescent="0.3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2" t="str">
        <f t="shared" si="24"/>
        <v/>
      </c>
      <c r="AG816" s="1" t="str">
        <f t="shared" si="25"/>
        <v/>
      </c>
    </row>
    <row r="817" spans="1:33" x14ac:dyDescent="0.3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2" t="str">
        <f t="shared" si="24"/>
        <v/>
      </c>
      <c r="AG817" s="1" t="str">
        <f t="shared" si="25"/>
        <v/>
      </c>
    </row>
    <row r="818" spans="1:33" x14ac:dyDescent="0.3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2" t="str">
        <f t="shared" si="24"/>
        <v/>
      </c>
      <c r="AG818" s="1" t="str">
        <f t="shared" si="25"/>
        <v/>
      </c>
    </row>
    <row r="819" spans="1:33" x14ac:dyDescent="0.3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2" t="str">
        <f t="shared" si="24"/>
        <v/>
      </c>
      <c r="AG819" s="1" t="str">
        <f t="shared" si="25"/>
        <v/>
      </c>
    </row>
    <row r="820" spans="1:33" x14ac:dyDescent="0.3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2" t="str">
        <f t="shared" si="24"/>
        <v/>
      </c>
      <c r="AG820" s="1" t="str">
        <f t="shared" si="25"/>
        <v/>
      </c>
    </row>
    <row r="821" spans="1:33" x14ac:dyDescent="0.3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2" t="str">
        <f t="shared" si="24"/>
        <v/>
      </c>
      <c r="AG821" s="1" t="str">
        <f t="shared" si="25"/>
        <v/>
      </c>
    </row>
    <row r="822" spans="1:33" x14ac:dyDescent="0.3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2" t="str">
        <f t="shared" si="24"/>
        <v/>
      </c>
      <c r="AG822" s="1" t="str">
        <f t="shared" si="25"/>
        <v/>
      </c>
    </row>
    <row r="823" spans="1:33" x14ac:dyDescent="0.3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2" t="str">
        <f t="shared" si="24"/>
        <v/>
      </c>
      <c r="AG823" s="1" t="str">
        <f t="shared" si="25"/>
        <v/>
      </c>
    </row>
    <row r="824" spans="1:33" x14ac:dyDescent="0.3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2" t="str">
        <f t="shared" si="24"/>
        <v/>
      </c>
      <c r="AG824" s="1" t="str">
        <f t="shared" si="25"/>
        <v/>
      </c>
    </row>
    <row r="825" spans="1:33" x14ac:dyDescent="0.3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2" t="str">
        <f t="shared" si="24"/>
        <v/>
      </c>
      <c r="AG825" s="1" t="str">
        <f t="shared" si="25"/>
        <v/>
      </c>
    </row>
    <row r="826" spans="1:33" x14ac:dyDescent="0.3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2" t="str">
        <f t="shared" si="24"/>
        <v/>
      </c>
      <c r="AG826" s="1" t="str">
        <f t="shared" si="25"/>
        <v/>
      </c>
    </row>
    <row r="827" spans="1:33" x14ac:dyDescent="0.3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2" t="str">
        <f t="shared" si="24"/>
        <v/>
      </c>
      <c r="AG827" s="1" t="str">
        <f t="shared" si="25"/>
        <v/>
      </c>
    </row>
    <row r="828" spans="1:33" x14ac:dyDescent="0.3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2" t="str">
        <f t="shared" si="24"/>
        <v/>
      </c>
      <c r="AG828" s="1" t="str">
        <f t="shared" si="25"/>
        <v/>
      </c>
    </row>
    <row r="829" spans="1:33" x14ac:dyDescent="0.3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2" t="str">
        <f t="shared" si="24"/>
        <v/>
      </c>
      <c r="AG829" s="1" t="str">
        <f t="shared" si="25"/>
        <v/>
      </c>
    </row>
    <row r="830" spans="1:33" x14ac:dyDescent="0.3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2" t="str">
        <f t="shared" si="24"/>
        <v/>
      </c>
      <c r="AG830" s="1" t="str">
        <f t="shared" si="25"/>
        <v/>
      </c>
    </row>
    <row r="831" spans="1:33" x14ac:dyDescent="0.3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2" t="str">
        <f t="shared" si="24"/>
        <v/>
      </c>
      <c r="AG831" s="1" t="str">
        <f t="shared" si="25"/>
        <v/>
      </c>
    </row>
    <row r="832" spans="1:33" x14ac:dyDescent="0.3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2" t="str">
        <f t="shared" si="24"/>
        <v/>
      </c>
      <c r="AG832" s="1" t="str">
        <f t="shared" si="25"/>
        <v/>
      </c>
    </row>
    <row r="833" spans="1:33" x14ac:dyDescent="0.3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2" t="str">
        <f t="shared" si="24"/>
        <v/>
      </c>
      <c r="AG833" s="1" t="str">
        <f t="shared" si="25"/>
        <v/>
      </c>
    </row>
    <row r="834" spans="1:33" x14ac:dyDescent="0.3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2" t="str">
        <f t="shared" si="24"/>
        <v/>
      </c>
      <c r="AG834" s="1" t="str">
        <f t="shared" si="25"/>
        <v/>
      </c>
    </row>
    <row r="835" spans="1:33" x14ac:dyDescent="0.3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2" t="str">
        <f t="shared" ref="AF835:AF898" si="26">IFERROR(SMALL(B835:AE835,1),"")</f>
        <v/>
      </c>
      <c r="AG835" s="1" t="str">
        <f t="shared" ref="AG835:AG898" si="27">IFERROR(IF(MATCH(AF835,B835:AE835,0)=1,$B$1,IF(MATCH(AF835,B835:AE835,0)=2,$C$1,IF(MATCH(AF835,B835:AE835,0)=3,$D$1,IF(MATCH(AF835,B835:AE835,0)=4,$E$1,IF(MATCH(AF835,B835:AE835,0)=5,$F$1,IF(MATCH(AF835,B835:AE835,0)=6,$G$1,IF(MATCH(AF835,B835:AE835,0)=7,$H$1,IF(MATCH(AF835,B835:AE835,0)=8,$I$1,IF(MATCH(AF835,B835:AE835,0)=9,$J$1,IF(MATCH(AF835,B835:AE835,0)=10,$K$1,IF(MATCH(AF835,B835:AE835,0)=11,$L$1,IF(MATCH(AF835,B835:AE835,0)=12,$M$1,IF(MATCH(AF835,B835:AE835,0)=13,$N$1,IF(MATCH(AF835,B835:AE835,0)=14,$O$1,IF(MATCH(AF835,B835:AE835,0)=15,$P$1,IF(MATCH(AF835,B835:AE835,0)=16,$Q$1,IF(MATCH(AF835,B835:AE835,0)=17,$R$1,IF(MATCH(AF835,B835:AE835,0)=18,$S$1,IF(MATCH(AF835,B835:AE835,0)=19,$T$1,IF(MATCH(AF835,B835:AE835,0)=20,$U$1,IF(MATCH(AF835,B835:AE835,0)=21,$V$1,IF(MATCH(AF835,B835:AE835,0)=22,$W$1,IF(MATCH(AF835,B835:AE835,0)=23,$X$1,IF(MATCH(AF835,B835:AE835,0)=24,$Y$1,IF(MATCH(AF835,B835:AE835,0)=25,$Z$1,IF(MATCH(AF835,B835:AE835,0)=26,$AA$1,IF(MATCH(AF835,B835:AE835,0)=27,$AB$1,IF(MATCH(AF835,B835:AE835,0)=28,$AC$1,IF(MATCH(AF835,B835:AE835,0)=29,$AD$1,$AE$1))))))))))))))))))))))))))))),"")</f>
        <v/>
      </c>
    </row>
    <row r="836" spans="1:33" x14ac:dyDescent="0.3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2" t="str">
        <f t="shared" si="26"/>
        <v/>
      </c>
      <c r="AG836" s="1" t="str">
        <f t="shared" si="27"/>
        <v/>
      </c>
    </row>
    <row r="837" spans="1:33" x14ac:dyDescent="0.3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2" t="str">
        <f t="shared" si="26"/>
        <v/>
      </c>
      <c r="AG837" s="1" t="str">
        <f t="shared" si="27"/>
        <v/>
      </c>
    </row>
    <row r="838" spans="1:33" x14ac:dyDescent="0.3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2" t="str">
        <f t="shared" si="26"/>
        <v/>
      </c>
      <c r="AG838" s="1" t="str">
        <f t="shared" si="27"/>
        <v/>
      </c>
    </row>
    <row r="839" spans="1:33" x14ac:dyDescent="0.3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2" t="str">
        <f t="shared" si="26"/>
        <v/>
      </c>
      <c r="AG839" s="1" t="str">
        <f t="shared" si="27"/>
        <v/>
      </c>
    </row>
    <row r="840" spans="1:33" x14ac:dyDescent="0.3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2" t="str">
        <f t="shared" si="26"/>
        <v/>
      </c>
      <c r="AG840" s="1" t="str">
        <f t="shared" si="27"/>
        <v/>
      </c>
    </row>
    <row r="841" spans="1:33" x14ac:dyDescent="0.3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2" t="str">
        <f t="shared" si="26"/>
        <v/>
      </c>
      <c r="AG841" s="1" t="str">
        <f t="shared" si="27"/>
        <v/>
      </c>
    </row>
    <row r="842" spans="1:33" x14ac:dyDescent="0.3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2" t="str">
        <f t="shared" si="26"/>
        <v/>
      </c>
      <c r="AG842" s="1" t="str">
        <f t="shared" si="27"/>
        <v/>
      </c>
    </row>
    <row r="843" spans="1:33" x14ac:dyDescent="0.3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2" t="str">
        <f t="shared" si="26"/>
        <v/>
      </c>
      <c r="AG843" s="1" t="str">
        <f t="shared" si="27"/>
        <v/>
      </c>
    </row>
    <row r="844" spans="1:33" x14ac:dyDescent="0.3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2" t="str">
        <f t="shared" si="26"/>
        <v/>
      </c>
      <c r="AG844" s="1" t="str">
        <f t="shared" si="27"/>
        <v/>
      </c>
    </row>
    <row r="845" spans="1:33" x14ac:dyDescent="0.3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2" t="str">
        <f t="shared" si="26"/>
        <v/>
      </c>
      <c r="AG845" s="1" t="str">
        <f t="shared" si="27"/>
        <v/>
      </c>
    </row>
    <row r="846" spans="1:33" x14ac:dyDescent="0.3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2" t="str">
        <f t="shared" si="26"/>
        <v/>
      </c>
      <c r="AG846" s="1" t="str">
        <f t="shared" si="27"/>
        <v/>
      </c>
    </row>
    <row r="847" spans="1:33" x14ac:dyDescent="0.3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2" t="str">
        <f t="shared" si="26"/>
        <v/>
      </c>
      <c r="AG847" s="1" t="str">
        <f t="shared" si="27"/>
        <v/>
      </c>
    </row>
    <row r="848" spans="1:33" x14ac:dyDescent="0.3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2" t="str">
        <f t="shared" si="26"/>
        <v/>
      </c>
      <c r="AG848" s="1" t="str">
        <f t="shared" si="27"/>
        <v/>
      </c>
    </row>
    <row r="849" spans="1:33" x14ac:dyDescent="0.3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2" t="str">
        <f t="shared" si="26"/>
        <v/>
      </c>
      <c r="AG849" s="1" t="str">
        <f t="shared" si="27"/>
        <v/>
      </c>
    </row>
    <row r="850" spans="1:33" x14ac:dyDescent="0.3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2" t="str">
        <f t="shared" si="26"/>
        <v/>
      </c>
      <c r="AG850" s="1" t="str">
        <f t="shared" si="27"/>
        <v/>
      </c>
    </row>
    <row r="851" spans="1:33" x14ac:dyDescent="0.3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2" t="str">
        <f t="shared" si="26"/>
        <v/>
      </c>
      <c r="AG851" s="1" t="str">
        <f t="shared" si="27"/>
        <v/>
      </c>
    </row>
    <row r="852" spans="1:33" x14ac:dyDescent="0.3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2" t="str">
        <f t="shared" si="26"/>
        <v/>
      </c>
      <c r="AG852" s="1" t="str">
        <f t="shared" si="27"/>
        <v/>
      </c>
    </row>
    <row r="853" spans="1:33" x14ac:dyDescent="0.3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2" t="str">
        <f t="shared" si="26"/>
        <v/>
      </c>
      <c r="AG853" s="1" t="str">
        <f t="shared" si="27"/>
        <v/>
      </c>
    </row>
    <row r="854" spans="1:33" x14ac:dyDescent="0.3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2" t="str">
        <f t="shared" si="26"/>
        <v/>
      </c>
      <c r="AG854" s="1" t="str">
        <f t="shared" si="27"/>
        <v/>
      </c>
    </row>
    <row r="855" spans="1:33" x14ac:dyDescent="0.3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2" t="str">
        <f t="shared" si="26"/>
        <v/>
      </c>
      <c r="AG855" s="1" t="str">
        <f t="shared" si="27"/>
        <v/>
      </c>
    </row>
    <row r="856" spans="1:33" x14ac:dyDescent="0.3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2" t="str">
        <f t="shared" si="26"/>
        <v/>
      </c>
      <c r="AG856" s="1" t="str">
        <f t="shared" si="27"/>
        <v/>
      </c>
    </row>
    <row r="857" spans="1:33" x14ac:dyDescent="0.3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2" t="str">
        <f t="shared" si="26"/>
        <v/>
      </c>
      <c r="AG857" s="1" t="str">
        <f t="shared" si="27"/>
        <v/>
      </c>
    </row>
    <row r="858" spans="1:33" x14ac:dyDescent="0.3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2" t="str">
        <f t="shared" si="26"/>
        <v/>
      </c>
      <c r="AG858" s="1" t="str">
        <f t="shared" si="27"/>
        <v/>
      </c>
    </row>
    <row r="859" spans="1:33" x14ac:dyDescent="0.3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2" t="str">
        <f t="shared" si="26"/>
        <v/>
      </c>
      <c r="AG859" s="1" t="str">
        <f t="shared" si="27"/>
        <v/>
      </c>
    </row>
    <row r="860" spans="1:33" x14ac:dyDescent="0.3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2" t="str">
        <f t="shared" si="26"/>
        <v/>
      </c>
      <c r="AG860" s="1" t="str">
        <f t="shared" si="27"/>
        <v/>
      </c>
    </row>
    <row r="861" spans="1:33" x14ac:dyDescent="0.3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2" t="str">
        <f t="shared" si="26"/>
        <v/>
      </c>
      <c r="AG861" s="1" t="str">
        <f t="shared" si="27"/>
        <v/>
      </c>
    </row>
    <row r="862" spans="1:33" x14ac:dyDescent="0.3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2" t="str">
        <f t="shared" si="26"/>
        <v/>
      </c>
      <c r="AG862" s="1" t="str">
        <f t="shared" si="27"/>
        <v/>
      </c>
    </row>
    <row r="863" spans="1:33" x14ac:dyDescent="0.3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2" t="str">
        <f t="shared" si="26"/>
        <v/>
      </c>
      <c r="AG863" s="1" t="str">
        <f t="shared" si="27"/>
        <v/>
      </c>
    </row>
    <row r="864" spans="1:33" x14ac:dyDescent="0.3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2" t="str">
        <f t="shared" si="26"/>
        <v/>
      </c>
      <c r="AG864" s="1" t="str">
        <f t="shared" si="27"/>
        <v/>
      </c>
    </row>
    <row r="865" spans="1:33" x14ac:dyDescent="0.3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2" t="str">
        <f t="shared" si="26"/>
        <v/>
      </c>
      <c r="AG865" s="1" t="str">
        <f t="shared" si="27"/>
        <v/>
      </c>
    </row>
    <row r="866" spans="1:33" x14ac:dyDescent="0.3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2" t="str">
        <f t="shared" si="26"/>
        <v/>
      </c>
      <c r="AG866" s="1" t="str">
        <f t="shared" si="27"/>
        <v/>
      </c>
    </row>
    <row r="867" spans="1:33" x14ac:dyDescent="0.3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2" t="str">
        <f t="shared" si="26"/>
        <v/>
      </c>
      <c r="AG867" s="1" t="str">
        <f t="shared" si="27"/>
        <v/>
      </c>
    </row>
    <row r="868" spans="1:33" x14ac:dyDescent="0.3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2" t="str">
        <f t="shared" si="26"/>
        <v/>
      </c>
      <c r="AG868" s="1" t="str">
        <f t="shared" si="27"/>
        <v/>
      </c>
    </row>
    <row r="869" spans="1:33" x14ac:dyDescent="0.3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2" t="str">
        <f t="shared" si="26"/>
        <v/>
      </c>
      <c r="AG869" s="1" t="str">
        <f t="shared" si="27"/>
        <v/>
      </c>
    </row>
    <row r="870" spans="1:33" x14ac:dyDescent="0.3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2" t="str">
        <f t="shared" si="26"/>
        <v/>
      </c>
      <c r="AG870" s="1" t="str">
        <f t="shared" si="27"/>
        <v/>
      </c>
    </row>
    <row r="871" spans="1:33" x14ac:dyDescent="0.3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2" t="str">
        <f t="shared" si="26"/>
        <v/>
      </c>
      <c r="AG871" s="1" t="str">
        <f t="shared" si="27"/>
        <v/>
      </c>
    </row>
    <row r="872" spans="1:33" x14ac:dyDescent="0.3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2" t="str">
        <f t="shared" si="26"/>
        <v/>
      </c>
      <c r="AG872" s="1" t="str">
        <f t="shared" si="27"/>
        <v/>
      </c>
    </row>
    <row r="873" spans="1:33" x14ac:dyDescent="0.3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2" t="str">
        <f t="shared" si="26"/>
        <v/>
      </c>
      <c r="AG873" s="1" t="str">
        <f t="shared" si="27"/>
        <v/>
      </c>
    </row>
    <row r="874" spans="1:33" x14ac:dyDescent="0.3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2" t="str">
        <f t="shared" si="26"/>
        <v/>
      </c>
      <c r="AG874" s="1" t="str">
        <f t="shared" si="27"/>
        <v/>
      </c>
    </row>
    <row r="875" spans="1:33" x14ac:dyDescent="0.3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2" t="str">
        <f t="shared" si="26"/>
        <v/>
      </c>
      <c r="AG875" s="1" t="str">
        <f t="shared" si="27"/>
        <v/>
      </c>
    </row>
    <row r="876" spans="1:33" x14ac:dyDescent="0.3">
      <c r="A876" s="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2" t="str">
        <f t="shared" si="26"/>
        <v/>
      </c>
      <c r="AG876" s="1" t="str">
        <f t="shared" si="27"/>
        <v/>
      </c>
    </row>
    <row r="877" spans="1:33" x14ac:dyDescent="0.3">
      <c r="A877" s="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2" t="str">
        <f t="shared" si="26"/>
        <v/>
      </c>
      <c r="AG877" s="1" t="str">
        <f t="shared" si="27"/>
        <v/>
      </c>
    </row>
    <row r="878" spans="1:33" x14ac:dyDescent="0.3">
      <c r="A878" s="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2" t="str">
        <f t="shared" si="26"/>
        <v/>
      </c>
      <c r="AG878" s="1" t="str">
        <f t="shared" si="27"/>
        <v/>
      </c>
    </row>
    <row r="879" spans="1:33" x14ac:dyDescent="0.3">
      <c r="A879" s="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2" t="str">
        <f t="shared" si="26"/>
        <v/>
      </c>
      <c r="AG879" s="1" t="str">
        <f t="shared" si="27"/>
        <v/>
      </c>
    </row>
    <row r="880" spans="1:33" x14ac:dyDescent="0.3">
      <c r="A880" s="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2" t="str">
        <f t="shared" si="26"/>
        <v/>
      </c>
      <c r="AG880" s="1" t="str">
        <f t="shared" si="27"/>
        <v/>
      </c>
    </row>
    <row r="881" spans="1:33" x14ac:dyDescent="0.3">
      <c r="A881" s="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2" t="str">
        <f t="shared" si="26"/>
        <v/>
      </c>
      <c r="AG881" s="1" t="str">
        <f t="shared" si="27"/>
        <v/>
      </c>
    </row>
    <row r="882" spans="1:33" x14ac:dyDescent="0.3">
      <c r="A882" s="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2" t="str">
        <f t="shared" si="26"/>
        <v/>
      </c>
      <c r="AG882" s="1" t="str">
        <f t="shared" si="27"/>
        <v/>
      </c>
    </row>
    <row r="883" spans="1:33" x14ac:dyDescent="0.3">
      <c r="A883" s="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2" t="str">
        <f t="shared" si="26"/>
        <v/>
      </c>
      <c r="AG883" s="1" t="str">
        <f t="shared" si="27"/>
        <v/>
      </c>
    </row>
    <row r="884" spans="1:33" x14ac:dyDescent="0.3">
      <c r="A884" s="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2" t="str">
        <f t="shared" si="26"/>
        <v/>
      </c>
      <c r="AG884" s="1" t="str">
        <f t="shared" si="27"/>
        <v/>
      </c>
    </row>
    <row r="885" spans="1:33" x14ac:dyDescent="0.3">
      <c r="A885" s="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2" t="str">
        <f t="shared" si="26"/>
        <v/>
      </c>
      <c r="AG885" s="1" t="str">
        <f t="shared" si="27"/>
        <v/>
      </c>
    </row>
    <row r="886" spans="1:33" x14ac:dyDescent="0.3">
      <c r="A886" s="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2" t="str">
        <f t="shared" si="26"/>
        <v/>
      </c>
      <c r="AG886" s="1" t="str">
        <f t="shared" si="27"/>
        <v/>
      </c>
    </row>
    <row r="887" spans="1:33" x14ac:dyDescent="0.3">
      <c r="A887" s="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2" t="str">
        <f t="shared" si="26"/>
        <v/>
      </c>
      <c r="AG887" s="1" t="str">
        <f t="shared" si="27"/>
        <v/>
      </c>
    </row>
    <row r="888" spans="1:33" x14ac:dyDescent="0.3">
      <c r="A888" s="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2" t="str">
        <f t="shared" si="26"/>
        <v/>
      </c>
      <c r="AG888" s="1" t="str">
        <f t="shared" si="27"/>
        <v/>
      </c>
    </row>
    <row r="889" spans="1:33" x14ac:dyDescent="0.3">
      <c r="A889" s="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2" t="str">
        <f t="shared" si="26"/>
        <v/>
      </c>
      <c r="AG889" s="1" t="str">
        <f t="shared" si="27"/>
        <v/>
      </c>
    </row>
    <row r="890" spans="1:33" x14ac:dyDescent="0.3">
      <c r="A890" s="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2" t="str">
        <f t="shared" si="26"/>
        <v/>
      </c>
      <c r="AG890" s="1" t="str">
        <f t="shared" si="27"/>
        <v/>
      </c>
    </row>
    <row r="891" spans="1:33" x14ac:dyDescent="0.3">
      <c r="A891" s="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2" t="str">
        <f t="shared" si="26"/>
        <v/>
      </c>
      <c r="AG891" s="1" t="str">
        <f t="shared" si="27"/>
        <v/>
      </c>
    </row>
    <row r="892" spans="1:33" x14ac:dyDescent="0.3">
      <c r="A892" s="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2" t="str">
        <f t="shared" si="26"/>
        <v/>
      </c>
      <c r="AG892" s="1" t="str">
        <f t="shared" si="27"/>
        <v/>
      </c>
    </row>
    <row r="893" spans="1:33" x14ac:dyDescent="0.3">
      <c r="A893" s="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2" t="str">
        <f t="shared" si="26"/>
        <v/>
      </c>
      <c r="AG893" s="1" t="str">
        <f t="shared" si="27"/>
        <v/>
      </c>
    </row>
    <row r="894" spans="1:33" x14ac:dyDescent="0.3">
      <c r="A894" s="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2" t="str">
        <f t="shared" si="26"/>
        <v/>
      </c>
      <c r="AG894" s="1" t="str">
        <f t="shared" si="27"/>
        <v/>
      </c>
    </row>
    <row r="895" spans="1:33" x14ac:dyDescent="0.3">
      <c r="A895" s="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2" t="str">
        <f t="shared" si="26"/>
        <v/>
      </c>
      <c r="AG895" s="1" t="str">
        <f t="shared" si="27"/>
        <v/>
      </c>
    </row>
    <row r="896" spans="1:33" x14ac:dyDescent="0.3">
      <c r="A896" s="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2" t="str">
        <f t="shared" si="26"/>
        <v/>
      </c>
      <c r="AG896" s="1" t="str">
        <f t="shared" si="27"/>
        <v/>
      </c>
    </row>
    <row r="897" spans="1:33" x14ac:dyDescent="0.3">
      <c r="A897" s="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2" t="str">
        <f t="shared" si="26"/>
        <v/>
      </c>
      <c r="AG897" s="1" t="str">
        <f t="shared" si="27"/>
        <v/>
      </c>
    </row>
    <row r="898" spans="1:33" x14ac:dyDescent="0.3">
      <c r="A898" s="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2" t="str">
        <f t="shared" si="26"/>
        <v/>
      </c>
      <c r="AG898" s="1" t="str">
        <f t="shared" si="27"/>
        <v/>
      </c>
    </row>
    <row r="899" spans="1:33" x14ac:dyDescent="0.3">
      <c r="A899" s="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2" t="str">
        <f t="shared" ref="AF899:AF962" si="28">IFERROR(SMALL(B899:AE899,1),"")</f>
        <v/>
      </c>
      <c r="AG899" s="1" t="str">
        <f t="shared" ref="AG899:AG962" si="29">IFERROR(IF(MATCH(AF899,B899:AE899,0)=1,$B$1,IF(MATCH(AF899,B899:AE899,0)=2,$C$1,IF(MATCH(AF899,B899:AE899,0)=3,$D$1,IF(MATCH(AF899,B899:AE899,0)=4,$E$1,IF(MATCH(AF899,B899:AE899,0)=5,$F$1,IF(MATCH(AF899,B899:AE899,0)=6,$G$1,IF(MATCH(AF899,B899:AE899,0)=7,$H$1,IF(MATCH(AF899,B899:AE899,0)=8,$I$1,IF(MATCH(AF899,B899:AE899,0)=9,$J$1,IF(MATCH(AF899,B899:AE899,0)=10,$K$1,IF(MATCH(AF899,B899:AE899,0)=11,$L$1,IF(MATCH(AF899,B899:AE899,0)=12,$M$1,IF(MATCH(AF899,B899:AE899,0)=13,$N$1,IF(MATCH(AF899,B899:AE899,0)=14,$O$1,IF(MATCH(AF899,B899:AE899,0)=15,$P$1,IF(MATCH(AF899,B899:AE899,0)=16,$Q$1,IF(MATCH(AF899,B899:AE899,0)=17,$R$1,IF(MATCH(AF899,B899:AE899,0)=18,$S$1,IF(MATCH(AF899,B899:AE899,0)=19,$T$1,IF(MATCH(AF899,B899:AE899,0)=20,$U$1,IF(MATCH(AF899,B899:AE899,0)=21,$V$1,IF(MATCH(AF899,B899:AE899,0)=22,$W$1,IF(MATCH(AF899,B899:AE899,0)=23,$X$1,IF(MATCH(AF899,B899:AE899,0)=24,$Y$1,IF(MATCH(AF899,B899:AE899,0)=25,$Z$1,IF(MATCH(AF899,B899:AE899,0)=26,$AA$1,IF(MATCH(AF899,B899:AE899,0)=27,$AB$1,IF(MATCH(AF899,B899:AE899,0)=28,$AC$1,IF(MATCH(AF899,B899:AE899,0)=29,$AD$1,$AE$1))))))))))))))))))))))))))))),"")</f>
        <v/>
      </c>
    </row>
    <row r="900" spans="1:33" x14ac:dyDescent="0.3">
      <c r="A900" s="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2" t="str">
        <f t="shared" si="28"/>
        <v/>
      </c>
      <c r="AG900" s="1" t="str">
        <f t="shared" si="29"/>
        <v/>
      </c>
    </row>
    <row r="901" spans="1:33" x14ac:dyDescent="0.3">
      <c r="A901" s="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2" t="str">
        <f t="shared" si="28"/>
        <v/>
      </c>
      <c r="AG901" s="1" t="str">
        <f t="shared" si="29"/>
        <v/>
      </c>
    </row>
    <row r="902" spans="1:33" x14ac:dyDescent="0.3">
      <c r="A902" s="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2" t="str">
        <f t="shared" si="28"/>
        <v/>
      </c>
      <c r="AG902" s="1" t="str">
        <f t="shared" si="29"/>
        <v/>
      </c>
    </row>
    <row r="903" spans="1:33" x14ac:dyDescent="0.3">
      <c r="A903" s="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2" t="str">
        <f t="shared" si="28"/>
        <v/>
      </c>
      <c r="AG903" s="1" t="str">
        <f t="shared" si="29"/>
        <v/>
      </c>
    </row>
    <row r="904" spans="1:33" x14ac:dyDescent="0.3">
      <c r="A904" s="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2" t="str">
        <f t="shared" si="28"/>
        <v/>
      </c>
      <c r="AG904" s="1" t="str">
        <f t="shared" si="29"/>
        <v/>
      </c>
    </row>
    <row r="905" spans="1:33" x14ac:dyDescent="0.3">
      <c r="A905" s="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2" t="str">
        <f t="shared" si="28"/>
        <v/>
      </c>
      <c r="AG905" s="1" t="str">
        <f t="shared" si="29"/>
        <v/>
      </c>
    </row>
    <row r="906" spans="1:33" x14ac:dyDescent="0.3">
      <c r="A906" s="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2" t="str">
        <f t="shared" si="28"/>
        <v/>
      </c>
      <c r="AG906" s="1" t="str">
        <f t="shared" si="29"/>
        <v/>
      </c>
    </row>
    <row r="907" spans="1:33" x14ac:dyDescent="0.3">
      <c r="A907" s="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2" t="str">
        <f t="shared" si="28"/>
        <v/>
      </c>
      <c r="AG907" s="1" t="str">
        <f t="shared" si="29"/>
        <v/>
      </c>
    </row>
    <row r="908" spans="1:33" x14ac:dyDescent="0.3">
      <c r="A908" s="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2" t="str">
        <f t="shared" si="28"/>
        <v/>
      </c>
      <c r="AG908" s="1" t="str">
        <f t="shared" si="29"/>
        <v/>
      </c>
    </row>
    <row r="909" spans="1:33" x14ac:dyDescent="0.3">
      <c r="A909" s="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2" t="str">
        <f t="shared" si="28"/>
        <v/>
      </c>
      <c r="AG909" s="1" t="str">
        <f t="shared" si="29"/>
        <v/>
      </c>
    </row>
    <row r="910" spans="1:33" x14ac:dyDescent="0.3">
      <c r="A910" s="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2" t="str">
        <f t="shared" si="28"/>
        <v/>
      </c>
      <c r="AG910" s="1" t="str">
        <f t="shared" si="29"/>
        <v/>
      </c>
    </row>
    <row r="911" spans="1:33" x14ac:dyDescent="0.3">
      <c r="A911" s="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2" t="str">
        <f t="shared" si="28"/>
        <v/>
      </c>
      <c r="AG911" s="1" t="str">
        <f t="shared" si="29"/>
        <v/>
      </c>
    </row>
    <row r="912" spans="1:33" x14ac:dyDescent="0.3">
      <c r="A912" s="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2" t="str">
        <f t="shared" si="28"/>
        <v/>
      </c>
      <c r="AG912" s="1" t="str">
        <f t="shared" si="29"/>
        <v/>
      </c>
    </row>
    <row r="913" spans="1:33" x14ac:dyDescent="0.3">
      <c r="A913" s="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2" t="str">
        <f t="shared" si="28"/>
        <v/>
      </c>
      <c r="AG913" s="1" t="str">
        <f t="shared" si="29"/>
        <v/>
      </c>
    </row>
    <row r="914" spans="1:33" x14ac:dyDescent="0.3">
      <c r="A914" s="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2" t="str">
        <f t="shared" si="28"/>
        <v/>
      </c>
      <c r="AG914" s="1" t="str">
        <f t="shared" si="29"/>
        <v/>
      </c>
    </row>
    <row r="915" spans="1:33" x14ac:dyDescent="0.3">
      <c r="A915" s="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2" t="str">
        <f t="shared" si="28"/>
        <v/>
      </c>
      <c r="AG915" s="1" t="str">
        <f t="shared" si="29"/>
        <v/>
      </c>
    </row>
    <row r="916" spans="1:33" x14ac:dyDescent="0.3">
      <c r="A916" s="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2" t="str">
        <f t="shared" si="28"/>
        <v/>
      </c>
      <c r="AG916" s="1" t="str">
        <f t="shared" si="29"/>
        <v/>
      </c>
    </row>
    <row r="917" spans="1:33" x14ac:dyDescent="0.3">
      <c r="A917" s="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2" t="str">
        <f t="shared" si="28"/>
        <v/>
      </c>
      <c r="AG917" s="1" t="str">
        <f t="shared" si="29"/>
        <v/>
      </c>
    </row>
    <row r="918" spans="1:33" x14ac:dyDescent="0.3">
      <c r="A918" s="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2" t="str">
        <f t="shared" si="28"/>
        <v/>
      </c>
      <c r="AG918" s="1" t="str">
        <f t="shared" si="29"/>
        <v/>
      </c>
    </row>
    <row r="919" spans="1:33" x14ac:dyDescent="0.3">
      <c r="A919" s="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2" t="str">
        <f t="shared" si="28"/>
        <v/>
      </c>
      <c r="AG919" s="1" t="str">
        <f t="shared" si="29"/>
        <v/>
      </c>
    </row>
    <row r="920" spans="1:33" x14ac:dyDescent="0.3">
      <c r="A920" s="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2" t="str">
        <f t="shared" si="28"/>
        <v/>
      </c>
      <c r="AG920" s="1" t="str">
        <f t="shared" si="29"/>
        <v/>
      </c>
    </row>
    <row r="921" spans="1:33" x14ac:dyDescent="0.3">
      <c r="A921" s="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2" t="str">
        <f t="shared" si="28"/>
        <v/>
      </c>
      <c r="AG921" s="1" t="str">
        <f t="shared" si="29"/>
        <v/>
      </c>
    </row>
    <row r="922" spans="1:33" x14ac:dyDescent="0.3">
      <c r="A922" s="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2" t="str">
        <f t="shared" si="28"/>
        <v/>
      </c>
      <c r="AG922" s="1" t="str">
        <f t="shared" si="29"/>
        <v/>
      </c>
    </row>
    <row r="923" spans="1:33" x14ac:dyDescent="0.3">
      <c r="A923" s="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2" t="str">
        <f t="shared" si="28"/>
        <v/>
      </c>
      <c r="AG923" s="1" t="str">
        <f t="shared" si="29"/>
        <v/>
      </c>
    </row>
    <row r="924" spans="1:33" x14ac:dyDescent="0.3">
      <c r="A924" s="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2" t="str">
        <f t="shared" si="28"/>
        <v/>
      </c>
      <c r="AG924" s="1" t="str">
        <f t="shared" si="29"/>
        <v/>
      </c>
    </row>
    <row r="925" spans="1:33" x14ac:dyDescent="0.3">
      <c r="A925" s="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2" t="str">
        <f t="shared" si="28"/>
        <v/>
      </c>
      <c r="AG925" s="1" t="str">
        <f t="shared" si="29"/>
        <v/>
      </c>
    </row>
    <row r="926" spans="1:33" x14ac:dyDescent="0.3">
      <c r="A926" s="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2" t="str">
        <f t="shared" si="28"/>
        <v/>
      </c>
      <c r="AG926" s="1" t="str">
        <f t="shared" si="29"/>
        <v/>
      </c>
    </row>
    <row r="927" spans="1:33" x14ac:dyDescent="0.3">
      <c r="A927" s="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2" t="str">
        <f t="shared" si="28"/>
        <v/>
      </c>
      <c r="AG927" s="1" t="str">
        <f t="shared" si="29"/>
        <v/>
      </c>
    </row>
    <row r="928" spans="1:33" x14ac:dyDescent="0.3">
      <c r="A928" s="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2" t="str">
        <f t="shared" si="28"/>
        <v/>
      </c>
      <c r="AG928" s="1" t="str">
        <f t="shared" si="29"/>
        <v/>
      </c>
    </row>
    <row r="929" spans="1:33" x14ac:dyDescent="0.3">
      <c r="A929" s="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2" t="str">
        <f t="shared" si="28"/>
        <v/>
      </c>
      <c r="AG929" s="1" t="str">
        <f t="shared" si="29"/>
        <v/>
      </c>
    </row>
    <row r="930" spans="1:33" x14ac:dyDescent="0.3">
      <c r="A930" s="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2" t="str">
        <f t="shared" si="28"/>
        <v/>
      </c>
      <c r="AG930" s="1" t="str">
        <f t="shared" si="29"/>
        <v/>
      </c>
    </row>
    <row r="931" spans="1:33" x14ac:dyDescent="0.3">
      <c r="A931" s="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2" t="str">
        <f t="shared" si="28"/>
        <v/>
      </c>
      <c r="AG931" s="1" t="str">
        <f t="shared" si="29"/>
        <v/>
      </c>
    </row>
    <row r="932" spans="1:33" x14ac:dyDescent="0.3">
      <c r="A932" s="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2" t="str">
        <f t="shared" si="28"/>
        <v/>
      </c>
      <c r="AG932" s="1" t="str">
        <f t="shared" si="29"/>
        <v/>
      </c>
    </row>
    <row r="933" spans="1:33" x14ac:dyDescent="0.3">
      <c r="A933" s="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2" t="str">
        <f t="shared" si="28"/>
        <v/>
      </c>
      <c r="AG933" s="1" t="str">
        <f t="shared" si="29"/>
        <v/>
      </c>
    </row>
    <row r="934" spans="1:33" x14ac:dyDescent="0.3">
      <c r="A934" s="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2" t="str">
        <f t="shared" si="28"/>
        <v/>
      </c>
      <c r="AG934" s="1" t="str">
        <f t="shared" si="29"/>
        <v/>
      </c>
    </row>
    <row r="935" spans="1:33" x14ac:dyDescent="0.3">
      <c r="A935" s="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2" t="str">
        <f t="shared" si="28"/>
        <v/>
      </c>
      <c r="AG935" s="1" t="str">
        <f t="shared" si="29"/>
        <v/>
      </c>
    </row>
    <row r="936" spans="1:33" x14ac:dyDescent="0.3">
      <c r="A936" s="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2" t="str">
        <f t="shared" si="28"/>
        <v/>
      </c>
      <c r="AG936" s="1" t="str">
        <f t="shared" si="29"/>
        <v/>
      </c>
    </row>
    <row r="937" spans="1:33" x14ac:dyDescent="0.3">
      <c r="A937" s="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2" t="str">
        <f t="shared" si="28"/>
        <v/>
      </c>
      <c r="AG937" s="1" t="str">
        <f t="shared" si="29"/>
        <v/>
      </c>
    </row>
    <row r="938" spans="1:33" x14ac:dyDescent="0.3">
      <c r="A938" s="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2" t="str">
        <f t="shared" si="28"/>
        <v/>
      </c>
      <c r="AG938" s="1" t="str">
        <f t="shared" si="29"/>
        <v/>
      </c>
    </row>
    <row r="939" spans="1:33" x14ac:dyDescent="0.3">
      <c r="A939" s="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2" t="str">
        <f t="shared" si="28"/>
        <v/>
      </c>
      <c r="AG939" s="1" t="str">
        <f t="shared" si="29"/>
        <v/>
      </c>
    </row>
    <row r="940" spans="1:33" x14ac:dyDescent="0.3">
      <c r="A940" s="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2" t="str">
        <f t="shared" si="28"/>
        <v/>
      </c>
      <c r="AG940" s="1" t="str">
        <f t="shared" si="29"/>
        <v/>
      </c>
    </row>
    <row r="941" spans="1:33" x14ac:dyDescent="0.3">
      <c r="A941" s="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2" t="str">
        <f t="shared" si="28"/>
        <v/>
      </c>
      <c r="AG941" s="1" t="str">
        <f t="shared" si="29"/>
        <v/>
      </c>
    </row>
    <row r="942" spans="1:33" x14ac:dyDescent="0.3">
      <c r="A942" s="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2" t="str">
        <f t="shared" si="28"/>
        <v/>
      </c>
      <c r="AG942" s="1" t="str">
        <f t="shared" si="29"/>
        <v/>
      </c>
    </row>
    <row r="943" spans="1:33" x14ac:dyDescent="0.3">
      <c r="A943" s="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2" t="str">
        <f t="shared" si="28"/>
        <v/>
      </c>
      <c r="AG943" s="1" t="str">
        <f t="shared" si="29"/>
        <v/>
      </c>
    </row>
    <row r="944" spans="1:33" x14ac:dyDescent="0.3">
      <c r="A944" s="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2" t="str">
        <f t="shared" si="28"/>
        <v/>
      </c>
      <c r="AG944" s="1" t="str">
        <f t="shared" si="29"/>
        <v/>
      </c>
    </row>
    <row r="945" spans="1:33" x14ac:dyDescent="0.3">
      <c r="A945" s="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2" t="str">
        <f t="shared" si="28"/>
        <v/>
      </c>
      <c r="AG945" s="1" t="str">
        <f t="shared" si="29"/>
        <v/>
      </c>
    </row>
    <row r="946" spans="1:33" x14ac:dyDescent="0.3">
      <c r="A946" s="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2" t="str">
        <f t="shared" si="28"/>
        <v/>
      </c>
      <c r="AG946" s="1" t="str">
        <f t="shared" si="29"/>
        <v/>
      </c>
    </row>
    <row r="947" spans="1:33" x14ac:dyDescent="0.3">
      <c r="A947" s="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2" t="str">
        <f t="shared" si="28"/>
        <v/>
      </c>
      <c r="AG947" s="1" t="str">
        <f t="shared" si="29"/>
        <v/>
      </c>
    </row>
    <row r="948" spans="1:33" x14ac:dyDescent="0.3">
      <c r="A948" s="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2" t="str">
        <f t="shared" si="28"/>
        <v/>
      </c>
      <c r="AG948" s="1" t="str">
        <f t="shared" si="29"/>
        <v/>
      </c>
    </row>
    <row r="949" spans="1:33" x14ac:dyDescent="0.3">
      <c r="A949" s="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2" t="str">
        <f t="shared" si="28"/>
        <v/>
      </c>
      <c r="AG949" s="1" t="str">
        <f t="shared" si="29"/>
        <v/>
      </c>
    </row>
    <row r="950" spans="1:33" x14ac:dyDescent="0.3">
      <c r="A950" s="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2" t="str">
        <f t="shared" si="28"/>
        <v/>
      </c>
      <c r="AG950" s="1" t="str">
        <f t="shared" si="29"/>
        <v/>
      </c>
    </row>
    <row r="951" spans="1:33" x14ac:dyDescent="0.3">
      <c r="A951" s="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2" t="str">
        <f t="shared" si="28"/>
        <v/>
      </c>
      <c r="AG951" s="1" t="str">
        <f t="shared" si="29"/>
        <v/>
      </c>
    </row>
    <row r="952" spans="1:33" x14ac:dyDescent="0.3">
      <c r="A952" s="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2" t="str">
        <f t="shared" si="28"/>
        <v/>
      </c>
      <c r="AG952" s="1" t="str">
        <f t="shared" si="29"/>
        <v/>
      </c>
    </row>
    <row r="953" spans="1:33" x14ac:dyDescent="0.3">
      <c r="A953" s="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2" t="str">
        <f t="shared" si="28"/>
        <v/>
      </c>
      <c r="AG953" s="1" t="str">
        <f t="shared" si="29"/>
        <v/>
      </c>
    </row>
    <row r="954" spans="1:33" x14ac:dyDescent="0.3">
      <c r="A954" s="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2" t="str">
        <f t="shared" si="28"/>
        <v/>
      </c>
      <c r="AG954" s="1" t="str">
        <f t="shared" si="29"/>
        <v/>
      </c>
    </row>
    <row r="955" spans="1:33" x14ac:dyDescent="0.3">
      <c r="A955" s="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2" t="str">
        <f t="shared" si="28"/>
        <v/>
      </c>
      <c r="AG955" s="1" t="str">
        <f t="shared" si="29"/>
        <v/>
      </c>
    </row>
    <row r="956" spans="1:33" x14ac:dyDescent="0.3">
      <c r="A956" s="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2" t="str">
        <f t="shared" si="28"/>
        <v/>
      </c>
      <c r="AG956" s="1" t="str">
        <f t="shared" si="29"/>
        <v/>
      </c>
    </row>
    <row r="957" spans="1:33" x14ac:dyDescent="0.3">
      <c r="A957" s="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2" t="str">
        <f t="shared" si="28"/>
        <v/>
      </c>
      <c r="AG957" s="1" t="str">
        <f t="shared" si="29"/>
        <v/>
      </c>
    </row>
    <row r="958" spans="1:33" x14ac:dyDescent="0.3">
      <c r="A958" s="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2" t="str">
        <f t="shared" si="28"/>
        <v/>
      </c>
      <c r="AG958" s="1" t="str">
        <f t="shared" si="29"/>
        <v/>
      </c>
    </row>
    <row r="959" spans="1:33" x14ac:dyDescent="0.3">
      <c r="A959" s="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2" t="str">
        <f t="shared" si="28"/>
        <v/>
      </c>
      <c r="AG959" s="1" t="str">
        <f t="shared" si="29"/>
        <v/>
      </c>
    </row>
    <row r="960" spans="1:33" x14ac:dyDescent="0.3">
      <c r="A960" s="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2" t="str">
        <f t="shared" si="28"/>
        <v/>
      </c>
      <c r="AG960" s="1" t="str">
        <f t="shared" si="29"/>
        <v/>
      </c>
    </row>
    <row r="961" spans="1:33" x14ac:dyDescent="0.3">
      <c r="A961" s="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2" t="str">
        <f t="shared" si="28"/>
        <v/>
      </c>
      <c r="AG961" s="1" t="str">
        <f t="shared" si="29"/>
        <v/>
      </c>
    </row>
    <row r="962" spans="1:33" x14ac:dyDescent="0.3">
      <c r="A962" s="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2" t="str">
        <f t="shared" si="28"/>
        <v/>
      </c>
      <c r="AG962" s="1" t="str">
        <f t="shared" si="29"/>
        <v/>
      </c>
    </row>
    <row r="963" spans="1:33" x14ac:dyDescent="0.3">
      <c r="A963" s="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2" t="str">
        <f t="shared" ref="AF963:AF998" si="30">IFERROR(SMALL(B963:AE963,1),"")</f>
        <v/>
      </c>
      <c r="AG963" s="1" t="str">
        <f t="shared" ref="AG963:AG998" si="31">IFERROR(IF(MATCH(AF963,B963:AE963,0)=1,$B$1,IF(MATCH(AF963,B963:AE963,0)=2,$C$1,IF(MATCH(AF963,B963:AE963,0)=3,$D$1,IF(MATCH(AF963,B963:AE963,0)=4,$E$1,IF(MATCH(AF963,B963:AE963,0)=5,$F$1,IF(MATCH(AF963,B963:AE963,0)=6,$G$1,IF(MATCH(AF963,B963:AE963,0)=7,$H$1,IF(MATCH(AF963,B963:AE963,0)=8,$I$1,IF(MATCH(AF963,B963:AE963,0)=9,$J$1,IF(MATCH(AF963,B963:AE963,0)=10,$K$1,IF(MATCH(AF963,B963:AE963,0)=11,$L$1,IF(MATCH(AF963,B963:AE963,0)=12,$M$1,IF(MATCH(AF963,B963:AE963,0)=13,$N$1,IF(MATCH(AF963,B963:AE963,0)=14,$O$1,IF(MATCH(AF963,B963:AE963,0)=15,$P$1,IF(MATCH(AF963,B963:AE963,0)=16,$Q$1,IF(MATCH(AF963,B963:AE963,0)=17,$R$1,IF(MATCH(AF963,B963:AE963,0)=18,$S$1,IF(MATCH(AF963,B963:AE963,0)=19,$T$1,IF(MATCH(AF963,B963:AE963,0)=20,$U$1,IF(MATCH(AF963,B963:AE963,0)=21,$V$1,IF(MATCH(AF963,B963:AE963,0)=22,$W$1,IF(MATCH(AF963,B963:AE963,0)=23,$X$1,IF(MATCH(AF963,B963:AE963,0)=24,$Y$1,IF(MATCH(AF963,B963:AE963,0)=25,$Z$1,IF(MATCH(AF963,B963:AE963,0)=26,$AA$1,IF(MATCH(AF963,B963:AE963,0)=27,$AB$1,IF(MATCH(AF963,B963:AE963,0)=28,$AC$1,IF(MATCH(AF963,B963:AE963,0)=29,$AD$1,$AE$1))))))))))))))))))))))))))))),"")</f>
        <v/>
      </c>
    </row>
    <row r="964" spans="1:33" x14ac:dyDescent="0.3">
      <c r="A964" s="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2" t="str">
        <f t="shared" si="30"/>
        <v/>
      </c>
      <c r="AG964" s="1" t="str">
        <f t="shared" si="31"/>
        <v/>
      </c>
    </row>
    <row r="965" spans="1:33" x14ac:dyDescent="0.3">
      <c r="A965" s="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2" t="str">
        <f t="shared" si="30"/>
        <v/>
      </c>
      <c r="AG965" s="1" t="str">
        <f t="shared" si="31"/>
        <v/>
      </c>
    </row>
    <row r="966" spans="1:33" x14ac:dyDescent="0.3">
      <c r="A966" s="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2" t="str">
        <f t="shared" si="30"/>
        <v/>
      </c>
      <c r="AG966" s="1" t="str">
        <f t="shared" si="31"/>
        <v/>
      </c>
    </row>
    <row r="967" spans="1:33" x14ac:dyDescent="0.3">
      <c r="A967" s="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2" t="str">
        <f t="shared" si="30"/>
        <v/>
      </c>
      <c r="AG967" s="1" t="str">
        <f t="shared" si="31"/>
        <v/>
      </c>
    </row>
    <row r="968" spans="1:33" x14ac:dyDescent="0.3">
      <c r="A968" s="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2" t="str">
        <f t="shared" si="30"/>
        <v/>
      </c>
      <c r="AG968" s="1" t="str">
        <f t="shared" si="31"/>
        <v/>
      </c>
    </row>
    <row r="969" spans="1:33" x14ac:dyDescent="0.3">
      <c r="A969" s="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2" t="str">
        <f t="shared" si="30"/>
        <v/>
      </c>
      <c r="AG969" s="1" t="str">
        <f t="shared" si="31"/>
        <v/>
      </c>
    </row>
    <row r="970" spans="1:33" x14ac:dyDescent="0.3">
      <c r="A970" s="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2" t="str">
        <f t="shared" si="30"/>
        <v/>
      </c>
      <c r="AG970" s="1" t="str">
        <f t="shared" si="31"/>
        <v/>
      </c>
    </row>
    <row r="971" spans="1:33" x14ac:dyDescent="0.3">
      <c r="A971" s="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2" t="str">
        <f t="shared" si="30"/>
        <v/>
      </c>
      <c r="AG971" s="1" t="str">
        <f t="shared" si="31"/>
        <v/>
      </c>
    </row>
    <row r="972" spans="1:33" x14ac:dyDescent="0.3">
      <c r="A972" s="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2" t="str">
        <f t="shared" si="30"/>
        <v/>
      </c>
      <c r="AG972" s="1" t="str">
        <f t="shared" si="31"/>
        <v/>
      </c>
    </row>
    <row r="973" spans="1:33" x14ac:dyDescent="0.3">
      <c r="A973" s="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2" t="str">
        <f t="shared" si="30"/>
        <v/>
      </c>
      <c r="AG973" s="1" t="str">
        <f t="shared" si="31"/>
        <v/>
      </c>
    </row>
    <row r="974" spans="1:33" x14ac:dyDescent="0.3">
      <c r="A974" s="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2" t="str">
        <f t="shared" si="30"/>
        <v/>
      </c>
      <c r="AG974" s="1" t="str">
        <f t="shared" si="31"/>
        <v/>
      </c>
    </row>
    <row r="975" spans="1:33" x14ac:dyDescent="0.3">
      <c r="A975" s="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2" t="str">
        <f t="shared" si="30"/>
        <v/>
      </c>
      <c r="AG975" s="1" t="str">
        <f t="shared" si="31"/>
        <v/>
      </c>
    </row>
    <row r="976" spans="1:33" x14ac:dyDescent="0.3">
      <c r="A976" s="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2" t="str">
        <f t="shared" si="30"/>
        <v/>
      </c>
      <c r="AG976" s="1" t="str">
        <f t="shared" si="31"/>
        <v/>
      </c>
    </row>
    <row r="977" spans="1:33" x14ac:dyDescent="0.3">
      <c r="A977" s="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2" t="str">
        <f t="shared" si="30"/>
        <v/>
      </c>
      <c r="AG977" s="1" t="str">
        <f t="shared" si="31"/>
        <v/>
      </c>
    </row>
    <row r="978" spans="1:33" x14ac:dyDescent="0.3">
      <c r="A978" s="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2" t="str">
        <f t="shared" si="30"/>
        <v/>
      </c>
      <c r="AG978" s="1" t="str">
        <f t="shared" si="31"/>
        <v/>
      </c>
    </row>
    <row r="979" spans="1:33" x14ac:dyDescent="0.3">
      <c r="A979" s="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2" t="str">
        <f t="shared" si="30"/>
        <v/>
      </c>
      <c r="AG979" s="1" t="str">
        <f t="shared" si="31"/>
        <v/>
      </c>
    </row>
    <row r="980" spans="1:33" x14ac:dyDescent="0.3">
      <c r="A980" s="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2" t="str">
        <f t="shared" si="30"/>
        <v/>
      </c>
      <c r="AG980" s="1" t="str">
        <f t="shared" si="31"/>
        <v/>
      </c>
    </row>
    <row r="981" spans="1:33" x14ac:dyDescent="0.3">
      <c r="A981" s="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2" t="str">
        <f t="shared" si="30"/>
        <v/>
      </c>
      <c r="AG981" s="1" t="str">
        <f t="shared" si="31"/>
        <v/>
      </c>
    </row>
    <row r="982" spans="1:33" x14ac:dyDescent="0.3">
      <c r="A982" s="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2" t="str">
        <f t="shared" si="30"/>
        <v/>
      </c>
      <c r="AG982" s="1" t="str">
        <f t="shared" si="31"/>
        <v/>
      </c>
    </row>
    <row r="983" spans="1:33" x14ac:dyDescent="0.3">
      <c r="A983" s="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2" t="str">
        <f t="shared" si="30"/>
        <v/>
      </c>
      <c r="AG983" s="1" t="str">
        <f t="shared" si="31"/>
        <v/>
      </c>
    </row>
    <row r="984" spans="1:33" x14ac:dyDescent="0.3">
      <c r="A984" s="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2" t="str">
        <f t="shared" si="30"/>
        <v/>
      </c>
      <c r="AG984" s="1" t="str">
        <f t="shared" si="31"/>
        <v/>
      </c>
    </row>
    <row r="985" spans="1:33" x14ac:dyDescent="0.3">
      <c r="A985" s="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2" t="str">
        <f t="shared" si="30"/>
        <v/>
      </c>
      <c r="AG985" s="1" t="str">
        <f t="shared" si="31"/>
        <v/>
      </c>
    </row>
    <row r="986" spans="1:33" x14ac:dyDescent="0.3">
      <c r="A986" s="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2" t="str">
        <f t="shared" si="30"/>
        <v/>
      </c>
      <c r="AG986" s="1" t="str">
        <f t="shared" si="31"/>
        <v/>
      </c>
    </row>
    <row r="987" spans="1:33" x14ac:dyDescent="0.3">
      <c r="A987" s="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2" t="str">
        <f t="shared" si="30"/>
        <v/>
      </c>
      <c r="AG987" s="1" t="str">
        <f t="shared" si="31"/>
        <v/>
      </c>
    </row>
    <row r="988" spans="1:33" x14ac:dyDescent="0.3">
      <c r="A988" s="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2" t="str">
        <f t="shared" si="30"/>
        <v/>
      </c>
      <c r="AG988" s="1" t="str">
        <f t="shared" si="31"/>
        <v/>
      </c>
    </row>
    <row r="989" spans="1:33" x14ac:dyDescent="0.3">
      <c r="A989" s="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2" t="str">
        <f t="shared" si="30"/>
        <v/>
      </c>
      <c r="AG989" s="1" t="str">
        <f t="shared" si="31"/>
        <v/>
      </c>
    </row>
    <row r="990" spans="1:33" x14ac:dyDescent="0.3">
      <c r="A990" s="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2" t="str">
        <f t="shared" si="30"/>
        <v/>
      </c>
      <c r="AG990" s="1" t="str">
        <f t="shared" si="31"/>
        <v/>
      </c>
    </row>
    <row r="991" spans="1:33" x14ac:dyDescent="0.3">
      <c r="A991" s="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2" t="str">
        <f t="shared" si="30"/>
        <v/>
      </c>
      <c r="AG991" s="1" t="str">
        <f t="shared" si="31"/>
        <v/>
      </c>
    </row>
    <row r="992" spans="1:33" x14ac:dyDescent="0.3">
      <c r="A992" s="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2" t="str">
        <f t="shared" si="30"/>
        <v/>
      </c>
      <c r="AG992" s="1" t="str">
        <f t="shared" si="31"/>
        <v/>
      </c>
    </row>
    <row r="993" spans="1:33" x14ac:dyDescent="0.3">
      <c r="A993" s="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2" t="str">
        <f t="shared" si="30"/>
        <v/>
      </c>
      <c r="AG993" s="1" t="str">
        <f t="shared" si="31"/>
        <v/>
      </c>
    </row>
    <row r="994" spans="1:33" x14ac:dyDescent="0.3">
      <c r="A994" s="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2" t="str">
        <f t="shared" si="30"/>
        <v/>
      </c>
      <c r="AG994" s="1" t="str">
        <f t="shared" si="31"/>
        <v/>
      </c>
    </row>
    <row r="995" spans="1:33" x14ac:dyDescent="0.3">
      <c r="A995" s="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2" t="str">
        <f t="shared" si="30"/>
        <v/>
      </c>
      <c r="AG995" s="1" t="str">
        <f t="shared" si="31"/>
        <v/>
      </c>
    </row>
    <row r="996" spans="1:33" x14ac:dyDescent="0.3">
      <c r="A996" s="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2" t="str">
        <f t="shared" si="30"/>
        <v/>
      </c>
      <c r="AG996" s="1" t="str">
        <f t="shared" si="31"/>
        <v/>
      </c>
    </row>
    <row r="997" spans="1:33" x14ac:dyDescent="0.3">
      <c r="A997" s="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2" t="str">
        <f t="shared" si="30"/>
        <v/>
      </c>
      <c r="AG997" s="1" t="str">
        <f t="shared" si="31"/>
        <v/>
      </c>
    </row>
    <row r="998" spans="1:33" x14ac:dyDescent="0.3">
      <c r="A998" s="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2" t="str">
        <f t="shared" si="30"/>
        <v/>
      </c>
      <c r="AG998" s="1" t="str">
        <f t="shared" si="31"/>
        <v/>
      </c>
    </row>
  </sheetData>
  <mergeCells count="4">
    <mergeCell ref="AI4:AM5"/>
    <mergeCell ref="AI6:AM8"/>
    <mergeCell ref="AI3:AM3"/>
    <mergeCell ref="AI9:AM11"/>
  </mergeCells>
  <phoneticPr fontId="14" type="noConversion"/>
  <pageMargins left="0.511811024" right="0.511811024" top="0.78740157499999996" bottom="0.78740157499999996" header="0.31496062000000002" footer="0.31496062000000002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R1009"/>
  <sheetViews>
    <sheetView showGridLines="0" zoomScaleNormal="100" workbookViewId="0">
      <selection activeCell="K6" sqref="K6:M6"/>
    </sheetView>
  </sheetViews>
  <sheetFormatPr defaultColWidth="9.109375" defaultRowHeight="13.8" x14ac:dyDescent="0.25"/>
  <cols>
    <col min="1" max="1" width="9.109375" style="38" customWidth="1"/>
    <col min="2" max="2" width="29.77734375" style="38" customWidth="1"/>
    <col min="3" max="3" width="25" style="38" customWidth="1"/>
    <col min="4" max="4" width="1.109375" style="38" customWidth="1"/>
    <col min="5" max="5" width="13.77734375" style="38" customWidth="1"/>
    <col min="6" max="6" width="14.88671875" style="38" bestFit="1" customWidth="1"/>
    <col min="7" max="7" width="20.44140625" style="38" customWidth="1"/>
    <col min="8" max="8" width="2.21875" style="8" customWidth="1"/>
    <col min="9" max="9" width="12.109375" style="8" hidden="1" customWidth="1"/>
    <col min="10" max="10" width="1.5546875" style="8" customWidth="1"/>
    <col min="11" max="11" width="25.33203125" style="8" customWidth="1"/>
    <col min="12" max="12" width="0.33203125" style="8" customWidth="1"/>
    <col min="13" max="13" width="25.33203125" style="8" customWidth="1"/>
    <col min="14" max="14" width="2.6640625" style="8" customWidth="1"/>
    <col min="15" max="16" width="9.109375" style="8"/>
    <col min="17" max="17" width="17" style="8" customWidth="1"/>
    <col min="18" max="16384" width="9.109375" style="8"/>
  </cols>
  <sheetData>
    <row r="1" spans="1:18" ht="10.5" customHeight="1" x14ac:dyDescent="0.25">
      <c r="I1" s="15">
        <f>COUNTA(C13:C1008)-COUNTBLANK(C13:C1008)</f>
        <v>-996</v>
      </c>
      <c r="K1" s="9">
        <v>15</v>
      </c>
      <c r="L1" s="9"/>
      <c r="M1" s="9" t="e">
        <f>MATCH(K6,produtos,0)</f>
        <v>#N/A</v>
      </c>
    </row>
    <row r="2" spans="1:18" x14ac:dyDescent="0.25">
      <c r="P2" s="46"/>
      <c r="Q2" s="46"/>
    </row>
    <row r="3" spans="1:18" ht="14.4" customHeight="1" x14ac:dyDescent="0.3">
      <c r="L3" s="38"/>
      <c r="P3" s="30"/>
      <c r="Q3" s="30"/>
      <c r="R3" s="16"/>
    </row>
    <row r="4" spans="1:18" ht="13.8" customHeight="1" x14ac:dyDescent="0.3">
      <c r="K4" s="47"/>
      <c r="L4" s="38"/>
      <c r="P4" s="30"/>
    </row>
    <row r="5" spans="1:18" ht="14.4" x14ac:dyDescent="0.3">
      <c r="B5" s="39" t="s">
        <v>11</v>
      </c>
      <c r="C5" s="87" t="s">
        <v>55</v>
      </c>
      <c r="D5" s="88"/>
      <c r="E5" s="88"/>
      <c r="F5" s="89"/>
      <c r="K5" s="78" t="s">
        <v>37</v>
      </c>
      <c r="L5" s="78"/>
      <c r="M5" s="78"/>
      <c r="N5" s="29"/>
      <c r="O5" s="77" t="s">
        <v>21</v>
      </c>
      <c r="P5" s="77"/>
      <c r="Q5" s="77"/>
    </row>
    <row r="6" spans="1:18" ht="13.8" customHeight="1" x14ac:dyDescent="0.25">
      <c r="G6" s="40" t="s">
        <v>9</v>
      </c>
      <c r="K6" s="79"/>
      <c r="L6" s="80"/>
      <c r="M6" s="81"/>
      <c r="O6" s="75" t="s">
        <v>64</v>
      </c>
      <c r="P6" s="76"/>
      <c r="Q6" s="76"/>
    </row>
    <row r="7" spans="1:18" ht="19.2" customHeight="1" x14ac:dyDescent="0.25">
      <c r="C7" s="25" t="s">
        <v>8</v>
      </c>
      <c r="E7" s="86" t="s">
        <v>9</v>
      </c>
      <c r="F7" s="86"/>
      <c r="K7" s="48" t="s">
        <v>10</v>
      </c>
      <c r="L7" s="49"/>
      <c r="M7" s="50" t="s">
        <v>4</v>
      </c>
      <c r="O7" s="76"/>
      <c r="P7" s="76"/>
      <c r="Q7" s="76"/>
    </row>
    <row r="8" spans="1:18" ht="6" customHeight="1" x14ac:dyDescent="0.3">
      <c r="C8" s="90">
        <f>SUM(F13:F1013)</f>
        <v>0</v>
      </c>
      <c r="E8" s="91">
        <f>SUM(G13:G1009)</f>
        <v>0</v>
      </c>
      <c r="F8" s="91"/>
      <c r="G8" s="41"/>
      <c r="K8" s="84" t="str">
        <f>IFERROR(VLOOKUP(K6,'Lista de Produtos'!A2:AG998,33,0),"")</f>
        <v/>
      </c>
      <c r="M8" s="82" t="str">
        <f>IFERROR(VLOOKUP(K6,'Lista de Produtos'!A2:AG998,32,0),"")</f>
        <v/>
      </c>
      <c r="P8" s="32"/>
      <c r="Q8" s="32"/>
      <c r="R8" s="30"/>
    </row>
    <row r="9" spans="1:18" ht="16.5" customHeight="1" x14ac:dyDescent="0.25">
      <c r="C9" s="90"/>
      <c r="E9" s="91"/>
      <c r="F9" s="91"/>
      <c r="G9" s="41" t="s">
        <v>8</v>
      </c>
      <c r="K9" s="85"/>
      <c r="L9" s="51"/>
      <c r="M9" s="83"/>
      <c r="O9" s="71" t="s">
        <v>65</v>
      </c>
      <c r="P9" s="71"/>
      <c r="Q9" s="71"/>
    </row>
    <row r="10" spans="1:18" ht="19.5" customHeight="1" x14ac:dyDescent="0.25">
      <c r="F10" s="52">
        <f>MATCH(C5,mercados,0)</f>
        <v>26</v>
      </c>
      <c r="L10" s="41"/>
      <c r="M10" s="32"/>
      <c r="N10" s="32"/>
      <c r="O10" s="71"/>
      <c r="P10" s="71"/>
      <c r="Q10" s="71"/>
    </row>
    <row r="11" spans="1:18" ht="6" customHeight="1" x14ac:dyDescent="0.25">
      <c r="K11" s="26"/>
      <c r="L11" s="41"/>
      <c r="N11" s="32"/>
      <c r="O11" s="71"/>
      <c r="P11" s="71"/>
      <c r="Q11" s="71"/>
    </row>
    <row r="12" spans="1:18" ht="21.6" customHeight="1" x14ac:dyDescent="0.25">
      <c r="A12" s="73" t="s">
        <v>0</v>
      </c>
      <c r="B12" s="73"/>
      <c r="C12" s="73"/>
      <c r="D12" s="74" t="s">
        <v>3</v>
      </c>
      <c r="E12" s="74"/>
      <c r="F12" s="12" t="s">
        <v>1</v>
      </c>
      <c r="G12" s="12" t="s">
        <v>2</v>
      </c>
      <c r="K12" s="79" t="s">
        <v>38</v>
      </c>
      <c r="L12" s="80"/>
      <c r="M12" s="81"/>
      <c r="N12" s="31"/>
      <c r="O12" s="71"/>
      <c r="P12" s="71"/>
      <c r="Q12" s="71"/>
    </row>
    <row r="13" spans="1:18" ht="19.5" customHeight="1" x14ac:dyDescent="0.25">
      <c r="A13" s="68" t="str">
        <f>IF('Lista de Produtos'!A2="","",'Lista de Produtos'!A2)</f>
        <v/>
      </c>
      <c r="B13" s="69"/>
      <c r="C13" s="70"/>
      <c r="D13" s="66" t="str">
        <f>IFERROR(IF($F$10=1,VLOOKUP(A13,'Lista de Produtos'!$A$2:$E$998,2,0),IF($F$10=2,VLOOKUP(A13,'Lista de Produtos'!$A$2:$E$998,3,0),IF($F$10=3,VLOOKUP(A13,'Lista de Produtos'!$A$2:$E$998,4,0),IF($F$10=4,VLOOKUP(A13,'Lista de Produtos'!$A$2:$E$998,5,0),IF($F$10=5,VLOOKUP(A13,'Lista de Produtos'!$A$2:$F$998,6,0),IF($F$10=6,VLOOKUP(A13,'Lista de Produtos'!$A$2:$G$998,7,0),IF($F$10=7,VLOOKUP(A13,'Lista de Produtos'!$A$2:$H$998,8,0),IF($F$10=8,VLOOKUP(A13,'Lista de Produtos'!$A$2:$I$998,9,0),IF($F$10=9,VLOOKUP(A13,'Lista de Produtos'!$A$2:$J$998,10,0),IF($F$10=10,VLOOKUP(A13,'Lista de Produtos'!$A$2:$AE$998,11,0),IF($F$10=11,VLOOKUP(A13,'Lista de Produtos'!$A$2:$AE$998,12,0),IF($F$10=12,VLOOKUP(A13,'Lista de Produtos'!$A$2:$AE$998,13,0),IF($F$10=13,VLOOKUP(A13,'Lista de Produtos'!$A$2:$AE$998,14,0),IF($F$10=14,VLOOKUP(A13,'Lista de Produtos'!$A$2:$AE$998,15,0),IF($F$10=15,VLOOKUP(A13,'Lista de Produtos'!$A$2:$AE$998,16,0),IF($F$10=16,VLOOKUP(A13,'Lista de Produtos'!$A$2:$AE$998,17,0),IF($F$10=17,VLOOKUP(A13,'Lista de Produtos'!$A$2:$AE$998,18,0),IF($F$10=18,VLOOKUP(A13,'Lista de Produtos'!$A$2:$AE$998,19,0),IF($F$10=19,VLOOKUP(A13,'Lista de Produtos'!$A$2:$AE$998,20,0),IF($F$10=20,VLOOKUP(A13,'Lista de Produtos'!$A$2:$AE$998,21,0),IF($F$10=21,VLOOKUP(A13,'Lista de Produtos'!$A$2:$AE$998,22,0),IF($F$10=22,VLOOKUP(A13,'Lista de Produtos'!$A$2:$AE$998,23,0),IF($F$10=23,VLOOKUP(A13,'Lista de Produtos'!$A$2:$AE$998,24,0),IF($F$10=24,VLOOKUP(A13,'Lista de Produtos'!$A$2:$AE$998,25,0),IF($F$10=25,VLOOKUP(A13,'Lista de Produtos'!$A$2:$AE$998,26,0),IF($F$10=26,VLOOKUP(A13,'Lista de Produtos'!$A$2:$AE$998,27,0),IF($F$10=27,VLOOKUP(A13,'Lista de Produtos'!$A$2:$AE$998,28,0),IF($F$10=28,VLOOKUP(A13,'Lista de Produtos'!$A$2:$AE$998,29,0),IF($F$10=29,VLOOKUP(A13,'Lista de Produtos'!$A$2:$AE$998,30,0),IF($F$10=30,VLOOKUP(A13,'Lista de Produtos'!$A$2:$AE$998,31,0))))))))))))))))))))))))))))))),"")</f>
        <v/>
      </c>
      <c r="E13" s="67"/>
      <c r="F13" s="42"/>
      <c r="G13" s="43" t="str">
        <f>IFERROR(IF(D13="","",D13*F13),"")</f>
        <v/>
      </c>
      <c r="K13" s="107" t="str">
        <f>'Lista de Produtos'!B1</f>
        <v>Mercado 1</v>
      </c>
      <c r="L13" s="104"/>
      <c r="M13" s="107" t="str">
        <f>'Lista de Produtos'!Q1</f>
        <v>Mercado 16</v>
      </c>
      <c r="O13" s="71"/>
      <c r="P13" s="71"/>
      <c r="Q13" s="71"/>
    </row>
    <row r="14" spans="1:18" ht="14.4" customHeight="1" x14ac:dyDescent="0.25">
      <c r="A14" s="68" t="str">
        <f>IF('Lista de Produtos'!A3="","",'Lista de Produtos'!A3)</f>
        <v/>
      </c>
      <c r="B14" s="69"/>
      <c r="C14" s="70"/>
      <c r="D14" s="66" t="str">
        <f>IFERROR(IF($F$10=1,VLOOKUP(A14,'Lista de Produtos'!$A$2:$E$998,2,0),IF($F$10=2,VLOOKUP(A14,'Lista de Produtos'!$A$2:$E$998,3,0),IF($F$10=3,VLOOKUP(A14,'Lista de Produtos'!$A$2:$E$998,4,0),IF($F$10=4,VLOOKUP(A14,'Lista de Produtos'!$A$2:$E$998,5,0),IF($F$10=5,VLOOKUP(A14,'Lista de Produtos'!$A$2:$F$998,6,0),IF($F$10=6,VLOOKUP(A14,'Lista de Produtos'!$A$2:$G$998,7,0),IF($F$10=7,VLOOKUP(A14,'Lista de Produtos'!$A$2:$H$998,8,0),IF($F$10=8,VLOOKUP(A14,'Lista de Produtos'!$A$2:$I$998,9,0),IF($F$10=9,VLOOKUP(A14,'Lista de Produtos'!$A$2:$J$998,10,0),IF($F$10=10,VLOOKUP(A14,'Lista de Produtos'!$A$2:$AE$998,11,0),IF($F$10=11,VLOOKUP(A14,'Lista de Produtos'!$A$2:$AE$998,12,0),IF($F$10=12,VLOOKUP(A14,'Lista de Produtos'!$A$2:$AE$998,13,0),IF($F$10=13,VLOOKUP(A14,'Lista de Produtos'!$A$2:$AE$998,14,0),IF($F$10=14,VLOOKUP(A14,'Lista de Produtos'!$A$2:$AE$998,15,0),IF($F$10=15,VLOOKUP(A14,'Lista de Produtos'!$A$2:$AE$998,16,0),IF($F$10=16,VLOOKUP(A14,'Lista de Produtos'!$A$2:$AE$998,17,0),IF($F$10=17,VLOOKUP(A14,'Lista de Produtos'!$A$2:$AE$998,18,0),IF($F$10=18,VLOOKUP(A14,'Lista de Produtos'!$A$2:$AE$998,19,0),IF($F$10=19,VLOOKUP(A14,'Lista de Produtos'!$A$2:$AE$998,20,0),IF($F$10=20,VLOOKUP(A14,'Lista de Produtos'!$A$2:$AE$998,21,0),IF($F$10=21,VLOOKUP(A14,'Lista de Produtos'!$A$2:$AE$998,22,0),IF($F$10=22,VLOOKUP(A14,'Lista de Produtos'!$A$2:$AE$998,23,0),IF($F$10=23,VLOOKUP(A14,'Lista de Produtos'!$A$2:$AE$998,24,0),IF($F$10=24,VLOOKUP(A14,'Lista de Produtos'!$A$2:$AE$998,25,0),IF($F$10=25,VLOOKUP(A14,'Lista de Produtos'!$A$2:$AE$998,26,0),IF($F$10=26,VLOOKUP(A14,'Lista de Produtos'!$A$2:$AE$998,27,0),IF($F$10=27,VLOOKUP(A14,'Lista de Produtos'!$A$2:$AE$998,28,0),IF($F$10=28,VLOOKUP(A14,'Lista de Produtos'!$A$2:$AE$998,29,0),IF($F$10=29,VLOOKUP(A14,'Lista de Produtos'!$A$2:$AE$998,30,0),IF($F$10=30,VLOOKUP(A14,'Lista de Produtos'!$A$2:$AE$998,31,0))))))))))))))))))))))))))))))),"")</f>
        <v/>
      </c>
      <c r="E14" s="67"/>
      <c r="F14" s="42"/>
      <c r="G14" s="43" t="str">
        <f t="shared" ref="G14:G77" si="0">IFERROR(IF(D14="","",D14*F14),"")</f>
        <v/>
      </c>
      <c r="K14" s="108">
        <f>SUMPRODUCT(F13:F1009,'Lista de Produtos'!B2:B998)</f>
        <v>0</v>
      </c>
      <c r="L14" s="105"/>
      <c r="M14" s="108">
        <f>SUMPRODUCT(F13:F1009,'Lista de Produtos'!Q2:Q998)</f>
        <v>0</v>
      </c>
      <c r="O14" s="71"/>
      <c r="P14" s="71"/>
      <c r="Q14" s="71"/>
    </row>
    <row r="15" spans="1:18" x14ac:dyDescent="0.25">
      <c r="A15" s="68" t="str">
        <f>IF('Lista de Produtos'!A4="","",'Lista de Produtos'!A4)</f>
        <v/>
      </c>
      <c r="B15" s="69"/>
      <c r="C15" s="70"/>
      <c r="D15" s="66" t="str">
        <f>IFERROR(IF($F$10=1,VLOOKUP(A15,'Lista de Produtos'!$A$2:$E$998,2,0),IF($F$10=2,VLOOKUP(A15,'Lista de Produtos'!$A$2:$E$998,3,0),IF($F$10=3,VLOOKUP(A15,'Lista de Produtos'!$A$2:$E$998,4,0),IF($F$10=4,VLOOKUP(A15,'Lista de Produtos'!$A$2:$E$998,5,0),IF($F$10=5,VLOOKUP(A15,'Lista de Produtos'!$A$2:$F$998,6,0),IF($F$10=6,VLOOKUP(A15,'Lista de Produtos'!$A$2:$G$998,7,0),IF($F$10=7,VLOOKUP(A15,'Lista de Produtos'!$A$2:$H$998,8,0),IF($F$10=8,VLOOKUP(A15,'Lista de Produtos'!$A$2:$I$998,9,0),IF($F$10=9,VLOOKUP(A15,'Lista de Produtos'!$A$2:$J$998,10,0),IF($F$10=10,VLOOKUP(A15,'Lista de Produtos'!$A$2:$AE$998,11,0),IF($F$10=11,VLOOKUP(A15,'Lista de Produtos'!$A$2:$AE$998,12,0),IF($F$10=12,VLOOKUP(A15,'Lista de Produtos'!$A$2:$AE$998,13,0),IF($F$10=13,VLOOKUP(A15,'Lista de Produtos'!$A$2:$AE$998,14,0),IF($F$10=14,VLOOKUP(A15,'Lista de Produtos'!$A$2:$AE$998,15,0),IF($F$10=15,VLOOKUP(A15,'Lista de Produtos'!$A$2:$AE$998,16,0),IF($F$10=16,VLOOKUP(A15,'Lista de Produtos'!$A$2:$AE$998,17,0),IF($F$10=17,VLOOKUP(A15,'Lista de Produtos'!$A$2:$AE$998,18,0),IF($F$10=18,VLOOKUP(A15,'Lista de Produtos'!$A$2:$AE$998,19,0),IF($F$10=19,VLOOKUP(A15,'Lista de Produtos'!$A$2:$AE$998,20,0),IF($F$10=20,VLOOKUP(A15,'Lista de Produtos'!$A$2:$AE$998,21,0),IF($F$10=21,VLOOKUP(A15,'Lista de Produtos'!$A$2:$AE$998,22,0),IF($F$10=22,VLOOKUP(A15,'Lista de Produtos'!$A$2:$AE$998,23,0),IF($F$10=23,VLOOKUP(A15,'Lista de Produtos'!$A$2:$AE$998,24,0),IF($F$10=24,VLOOKUP(A15,'Lista de Produtos'!$A$2:$AE$998,25,0),IF($F$10=25,VLOOKUP(A15,'Lista de Produtos'!$A$2:$AE$998,26,0),IF($F$10=26,VLOOKUP(A15,'Lista de Produtos'!$A$2:$AE$998,27,0),IF($F$10=27,VLOOKUP(A15,'Lista de Produtos'!$A$2:$AE$998,28,0),IF($F$10=28,VLOOKUP(A15,'Lista de Produtos'!$A$2:$AE$998,29,0),IF($F$10=29,VLOOKUP(A15,'Lista de Produtos'!$A$2:$AE$998,30,0),IF($F$10=30,VLOOKUP(A15,'Lista de Produtos'!$A$2:$AE$998,31,0))))))))))))))))))))))))))))))),"")</f>
        <v/>
      </c>
      <c r="E15" s="67"/>
      <c r="F15" s="42"/>
      <c r="G15" s="43" t="str">
        <f t="shared" si="0"/>
        <v/>
      </c>
      <c r="K15" s="109" t="str">
        <f>'Lista de Produtos'!C1</f>
        <v>Mercado 2</v>
      </c>
      <c r="L15" s="104"/>
      <c r="M15" s="109" t="str">
        <f>'Lista de Produtos'!R1</f>
        <v>Mercado 17</v>
      </c>
    </row>
    <row r="16" spans="1:18" ht="13.8" customHeight="1" x14ac:dyDescent="0.25">
      <c r="A16" s="68" t="str">
        <f>IF('Lista de Produtos'!A5="","",'Lista de Produtos'!A5)</f>
        <v/>
      </c>
      <c r="B16" s="69"/>
      <c r="C16" s="70"/>
      <c r="D16" s="66" t="str">
        <f>IFERROR(IF($F$10=1,VLOOKUP(A16,'Lista de Produtos'!$A$2:$E$998,2,0),IF($F$10=2,VLOOKUP(A16,'Lista de Produtos'!$A$2:$E$998,3,0),IF($F$10=3,VLOOKUP(A16,'Lista de Produtos'!$A$2:$E$998,4,0),IF($F$10=4,VLOOKUP(A16,'Lista de Produtos'!$A$2:$E$998,5,0),IF($F$10=5,VLOOKUP(A16,'Lista de Produtos'!$A$2:$F$998,6,0),IF($F$10=6,VLOOKUP(A16,'Lista de Produtos'!$A$2:$G$998,7,0),IF($F$10=7,VLOOKUP(A16,'Lista de Produtos'!$A$2:$H$998,8,0),IF($F$10=8,VLOOKUP(A16,'Lista de Produtos'!$A$2:$I$998,9,0),IF($F$10=9,VLOOKUP(A16,'Lista de Produtos'!$A$2:$J$998,10,0),IF($F$10=10,VLOOKUP(A16,'Lista de Produtos'!$A$2:$AE$998,11,0),IF($F$10=11,VLOOKUP(A16,'Lista de Produtos'!$A$2:$AE$998,12,0),IF($F$10=12,VLOOKUP(A16,'Lista de Produtos'!$A$2:$AE$998,13,0),IF($F$10=13,VLOOKUP(A16,'Lista de Produtos'!$A$2:$AE$998,14,0),IF($F$10=14,VLOOKUP(A16,'Lista de Produtos'!$A$2:$AE$998,15,0),IF($F$10=15,VLOOKUP(A16,'Lista de Produtos'!$A$2:$AE$998,16,0),IF($F$10=16,VLOOKUP(A16,'Lista de Produtos'!$A$2:$AE$998,17,0),IF($F$10=17,VLOOKUP(A16,'Lista de Produtos'!$A$2:$AE$998,18,0),IF($F$10=18,VLOOKUP(A16,'Lista de Produtos'!$A$2:$AE$998,19,0),IF($F$10=19,VLOOKUP(A16,'Lista de Produtos'!$A$2:$AE$998,20,0),IF($F$10=20,VLOOKUP(A16,'Lista de Produtos'!$A$2:$AE$998,21,0),IF($F$10=21,VLOOKUP(A16,'Lista de Produtos'!$A$2:$AE$998,22,0),IF($F$10=22,VLOOKUP(A16,'Lista de Produtos'!$A$2:$AE$998,23,0),IF($F$10=23,VLOOKUP(A16,'Lista de Produtos'!$A$2:$AE$998,24,0),IF($F$10=24,VLOOKUP(A16,'Lista de Produtos'!$A$2:$AE$998,25,0),IF($F$10=25,VLOOKUP(A16,'Lista de Produtos'!$A$2:$AE$998,26,0),IF($F$10=26,VLOOKUP(A16,'Lista de Produtos'!$A$2:$AE$998,27,0),IF($F$10=27,VLOOKUP(A16,'Lista de Produtos'!$A$2:$AE$998,28,0),IF($F$10=28,VLOOKUP(A16,'Lista de Produtos'!$A$2:$AE$998,29,0),IF($F$10=29,VLOOKUP(A16,'Lista de Produtos'!$A$2:$AE$998,30,0),IF($F$10=30,VLOOKUP(A16,'Lista de Produtos'!$A$2:$AE$998,31,0))))))))))))))))))))))))))))))),"")</f>
        <v/>
      </c>
      <c r="E16" s="67"/>
      <c r="F16" s="42"/>
      <c r="G16" s="43" t="str">
        <f t="shared" si="0"/>
        <v/>
      </c>
      <c r="K16" s="110">
        <f>SUMPRODUCT(F13:F1009,'Lista de Produtos'!C2:C998)</f>
        <v>0</v>
      </c>
      <c r="L16" s="105"/>
      <c r="M16" s="110">
        <f>SUMPRODUCT(F13:F1009,'Lista de Produtos'!R2:R998)</f>
        <v>0</v>
      </c>
      <c r="O16" s="72" t="s">
        <v>22</v>
      </c>
      <c r="P16" s="72"/>
      <c r="Q16" s="72"/>
      <c r="R16" s="32"/>
    </row>
    <row r="17" spans="1:18" x14ac:dyDescent="0.25">
      <c r="A17" s="68" t="str">
        <f>IF('Lista de Produtos'!A6="","",'Lista de Produtos'!A6)</f>
        <v/>
      </c>
      <c r="B17" s="69"/>
      <c r="C17" s="70"/>
      <c r="D17" s="66" t="str">
        <f>IFERROR(IF($F$10=1,VLOOKUP(A17,'Lista de Produtos'!$A$2:$E$998,2,0),IF($F$10=2,VLOOKUP(A17,'Lista de Produtos'!$A$2:$E$998,3,0),IF($F$10=3,VLOOKUP(A17,'Lista de Produtos'!$A$2:$E$998,4,0),IF($F$10=4,VLOOKUP(A17,'Lista de Produtos'!$A$2:$E$998,5,0),IF($F$10=5,VLOOKUP(A17,'Lista de Produtos'!$A$2:$F$998,6,0),IF($F$10=6,VLOOKUP(A17,'Lista de Produtos'!$A$2:$G$998,7,0),IF($F$10=7,VLOOKUP(A17,'Lista de Produtos'!$A$2:$H$998,8,0),IF($F$10=8,VLOOKUP(A17,'Lista de Produtos'!$A$2:$I$998,9,0),IF($F$10=9,VLOOKUP(A17,'Lista de Produtos'!$A$2:$J$998,10,0),IF($F$10=10,VLOOKUP(A17,'Lista de Produtos'!$A$2:$AE$998,11,0),IF($F$10=11,VLOOKUP(A17,'Lista de Produtos'!$A$2:$AE$998,12,0),IF($F$10=12,VLOOKUP(A17,'Lista de Produtos'!$A$2:$AE$998,13,0),IF($F$10=13,VLOOKUP(A17,'Lista de Produtos'!$A$2:$AE$998,14,0),IF($F$10=14,VLOOKUP(A17,'Lista de Produtos'!$A$2:$AE$998,15,0),IF($F$10=15,VLOOKUP(A17,'Lista de Produtos'!$A$2:$AE$998,16,0),IF($F$10=16,VLOOKUP(A17,'Lista de Produtos'!$A$2:$AE$998,17,0),IF($F$10=17,VLOOKUP(A17,'Lista de Produtos'!$A$2:$AE$998,18,0),IF($F$10=18,VLOOKUP(A17,'Lista de Produtos'!$A$2:$AE$998,19,0),IF($F$10=19,VLOOKUP(A17,'Lista de Produtos'!$A$2:$AE$998,20,0),IF($F$10=20,VLOOKUP(A17,'Lista de Produtos'!$A$2:$AE$998,21,0),IF($F$10=21,VLOOKUP(A17,'Lista de Produtos'!$A$2:$AE$998,22,0),IF($F$10=22,VLOOKUP(A17,'Lista de Produtos'!$A$2:$AE$998,23,0),IF($F$10=23,VLOOKUP(A17,'Lista de Produtos'!$A$2:$AE$998,24,0),IF($F$10=24,VLOOKUP(A17,'Lista de Produtos'!$A$2:$AE$998,25,0),IF($F$10=25,VLOOKUP(A17,'Lista de Produtos'!$A$2:$AE$998,26,0),IF($F$10=26,VLOOKUP(A17,'Lista de Produtos'!$A$2:$AE$998,27,0),IF($F$10=27,VLOOKUP(A17,'Lista de Produtos'!$A$2:$AE$998,28,0),IF($F$10=28,VLOOKUP(A17,'Lista de Produtos'!$A$2:$AE$998,29,0),IF($F$10=29,VLOOKUP(A17,'Lista de Produtos'!$A$2:$AE$998,30,0),IF($F$10=30,VLOOKUP(A17,'Lista de Produtos'!$A$2:$AE$998,31,0))))))))))))))))))))))))))))))),"")</f>
        <v/>
      </c>
      <c r="E17" s="67"/>
      <c r="F17" s="42"/>
      <c r="G17" s="43" t="str">
        <f t="shared" si="0"/>
        <v/>
      </c>
      <c r="K17" s="111" t="str">
        <f>'Lista de Produtos'!D1</f>
        <v>Mercado 3</v>
      </c>
      <c r="L17" s="104"/>
      <c r="M17" s="111" t="str">
        <f>'Lista de Produtos'!S1</f>
        <v>Mercado 18</v>
      </c>
      <c r="O17" s="72"/>
      <c r="P17" s="72"/>
      <c r="Q17" s="72"/>
      <c r="R17" s="32"/>
    </row>
    <row r="18" spans="1:18" x14ac:dyDescent="0.25">
      <c r="A18" s="68" t="str">
        <f>IF('Lista de Produtos'!A7="","",'Lista de Produtos'!A7)</f>
        <v/>
      </c>
      <c r="B18" s="69"/>
      <c r="C18" s="70"/>
      <c r="D18" s="66" t="str">
        <f>IFERROR(IF($F$10=1,VLOOKUP(A18,'Lista de Produtos'!$A$2:$E$998,2,0),IF($F$10=2,VLOOKUP(A18,'Lista de Produtos'!$A$2:$E$998,3,0),IF($F$10=3,VLOOKUP(A18,'Lista de Produtos'!$A$2:$E$998,4,0),IF($F$10=4,VLOOKUP(A18,'Lista de Produtos'!$A$2:$E$998,5,0),IF($F$10=5,VLOOKUP(A18,'Lista de Produtos'!$A$2:$F$998,6,0),IF($F$10=6,VLOOKUP(A18,'Lista de Produtos'!$A$2:$G$998,7,0),IF($F$10=7,VLOOKUP(A18,'Lista de Produtos'!$A$2:$H$998,8,0),IF($F$10=8,VLOOKUP(A18,'Lista de Produtos'!$A$2:$I$998,9,0),IF($F$10=9,VLOOKUP(A18,'Lista de Produtos'!$A$2:$J$998,10,0),IF($F$10=10,VLOOKUP(A18,'Lista de Produtos'!$A$2:$AE$998,11,0),IF($F$10=11,VLOOKUP(A18,'Lista de Produtos'!$A$2:$AE$998,12,0),IF($F$10=12,VLOOKUP(A18,'Lista de Produtos'!$A$2:$AE$998,13,0),IF($F$10=13,VLOOKUP(A18,'Lista de Produtos'!$A$2:$AE$998,14,0),IF($F$10=14,VLOOKUP(A18,'Lista de Produtos'!$A$2:$AE$998,15,0),IF($F$10=15,VLOOKUP(A18,'Lista de Produtos'!$A$2:$AE$998,16,0),IF($F$10=16,VLOOKUP(A18,'Lista de Produtos'!$A$2:$AE$998,17,0),IF($F$10=17,VLOOKUP(A18,'Lista de Produtos'!$A$2:$AE$998,18,0),IF($F$10=18,VLOOKUP(A18,'Lista de Produtos'!$A$2:$AE$998,19,0),IF($F$10=19,VLOOKUP(A18,'Lista de Produtos'!$A$2:$AE$998,20,0),IF($F$10=20,VLOOKUP(A18,'Lista de Produtos'!$A$2:$AE$998,21,0),IF($F$10=21,VLOOKUP(A18,'Lista de Produtos'!$A$2:$AE$998,22,0),IF($F$10=22,VLOOKUP(A18,'Lista de Produtos'!$A$2:$AE$998,23,0),IF($F$10=23,VLOOKUP(A18,'Lista de Produtos'!$A$2:$AE$998,24,0),IF($F$10=24,VLOOKUP(A18,'Lista de Produtos'!$A$2:$AE$998,25,0),IF($F$10=25,VLOOKUP(A18,'Lista de Produtos'!$A$2:$AE$998,26,0),IF($F$10=26,VLOOKUP(A18,'Lista de Produtos'!$A$2:$AE$998,27,0),IF($F$10=27,VLOOKUP(A18,'Lista de Produtos'!$A$2:$AE$998,28,0),IF($F$10=28,VLOOKUP(A18,'Lista de Produtos'!$A$2:$AE$998,29,0),IF($F$10=29,VLOOKUP(A18,'Lista de Produtos'!$A$2:$AE$998,30,0),IF($F$10=30,VLOOKUP(A18,'Lista de Produtos'!$A$2:$AE$998,31,0))))))))))))))))))))))))))))))),"")</f>
        <v/>
      </c>
      <c r="E18" s="67"/>
      <c r="F18" s="42"/>
      <c r="G18" s="43" t="str">
        <f t="shared" si="0"/>
        <v/>
      </c>
      <c r="K18" s="112">
        <f>SUMPRODUCT(F13:F1009,'Lista de Produtos'!D2:D998)</f>
        <v>0</v>
      </c>
      <c r="L18" s="105"/>
      <c r="M18" s="112">
        <f>SUMPRODUCT(F13:F1009,'Lista de Produtos'!S2:S998)</f>
        <v>0</v>
      </c>
    </row>
    <row r="19" spans="1:18" x14ac:dyDescent="0.25">
      <c r="A19" s="68" t="str">
        <f>IF('Lista de Produtos'!A8="","",'Lista de Produtos'!A8)</f>
        <v/>
      </c>
      <c r="B19" s="69"/>
      <c r="C19" s="70"/>
      <c r="D19" s="66" t="str">
        <f>IFERROR(IF($F$10=1,VLOOKUP(A19,'Lista de Produtos'!$A$2:$E$998,2,0),IF($F$10=2,VLOOKUP(A19,'Lista de Produtos'!$A$2:$E$998,3,0),IF($F$10=3,VLOOKUP(A19,'Lista de Produtos'!$A$2:$E$998,4,0),IF($F$10=4,VLOOKUP(A19,'Lista de Produtos'!$A$2:$E$998,5,0),IF($F$10=5,VLOOKUP(A19,'Lista de Produtos'!$A$2:$F$998,6,0),IF($F$10=6,VLOOKUP(A19,'Lista de Produtos'!$A$2:$G$998,7,0),IF($F$10=7,VLOOKUP(A19,'Lista de Produtos'!$A$2:$H$998,8,0),IF($F$10=8,VLOOKUP(A19,'Lista de Produtos'!$A$2:$I$998,9,0),IF($F$10=9,VLOOKUP(A19,'Lista de Produtos'!$A$2:$J$998,10,0),IF($F$10=10,VLOOKUP(A19,'Lista de Produtos'!$A$2:$AE$998,11,0),IF($F$10=11,VLOOKUP(A19,'Lista de Produtos'!$A$2:$AE$998,12,0),IF($F$10=12,VLOOKUP(A19,'Lista de Produtos'!$A$2:$AE$998,13,0),IF($F$10=13,VLOOKUP(A19,'Lista de Produtos'!$A$2:$AE$998,14,0),IF($F$10=14,VLOOKUP(A19,'Lista de Produtos'!$A$2:$AE$998,15,0),IF($F$10=15,VLOOKUP(A19,'Lista de Produtos'!$A$2:$AE$998,16,0),IF($F$10=16,VLOOKUP(A19,'Lista de Produtos'!$A$2:$AE$998,17,0),IF($F$10=17,VLOOKUP(A19,'Lista de Produtos'!$A$2:$AE$998,18,0),IF($F$10=18,VLOOKUP(A19,'Lista de Produtos'!$A$2:$AE$998,19,0),IF($F$10=19,VLOOKUP(A19,'Lista de Produtos'!$A$2:$AE$998,20,0),IF($F$10=20,VLOOKUP(A19,'Lista de Produtos'!$A$2:$AE$998,21,0),IF($F$10=21,VLOOKUP(A19,'Lista de Produtos'!$A$2:$AE$998,22,0),IF($F$10=22,VLOOKUP(A19,'Lista de Produtos'!$A$2:$AE$998,23,0),IF($F$10=23,VLOOKUP(A19,'Lista de Produtos'!$A$2:$AE$998,24,0),IF($F$10=24,VLOOKUP(A19,'Lista de Produtos'!$A$2:$AE$998,25,0),IF($F$10=25,VLOOKUP(A19,'Lista de Produtos'!$A$2:$AE$998,26,0),IF($F$10=26,VLOOKUP(A19,'Lista de Produtos'!$A$2:$AE$998,27,0),IF($F$10=27,VLOOKUP(A19,'Lista de Produtos'!$A$2:$AE$998,28,0),IF($F$10=28,VLOOKUP(A19,'Lista de Produtos'!$A$2:$AE$998,29,0),IF($F$10=29,VLOOKUP(A19,'Lista de Produtos'!$A$2:$AE$998,30,0),IF($F$10=30,VLOOKUP(A19,'Lista de Produtos'!$A$2:$AE$998,31,0))))))))))))))))))))))))))))))),"")</f>
        <v/>
      </c>
      <c r="E19" s="67"/>
      <c r="F19" s="42"/>
      <c r="G19" s="43" t="str">
        <f t="shared" si="0"/>
        <v/>
      </c>
      <c r="K19" s="113" t="str">
        <f>'Lista de Produtos'!E1</f>
        <v>Mercado 4</v>
      </c>
      <c r="L19" s="104"/>
      <c r="M19" s="113" t="str">
        <f>'Lista de Produtos'!T1</f>
        <v>Mercado 19</v>
      </c>
    </row>
    <row r="20" spans="1:18" x14ac:dyDescent="0.25">
      <c r="A20" s="68" t="str">
        <f>IF('Lista de Produtos'!A9="","",'Lista de Produtos'!A9)</f>
        <v/>
      </c>
      <c r="B20" s="69"/>
      <c r="C20" s="70"/>
      <c r="D20" s="66" t="str">
        <f>IFERROR(IF($F$10=1,VLOOKUP(A20,'Lista de Produtos'!$A$2:$E$998,2,0),IF($F$10=2,VLOOKUP(A20,'Lista de Produtos'!$A$2:$E$998,3,0),IF($F$10=3,VLOOKUP(A20,'Lista de Produtos'!$A$2:$E$998,4,0),IF($F$10=4,VLOOKUP(A20,'Lista de Produtos'!$A$2:$E$998,5,0),IF($F$10=5,VLOOKUP(A20,'Lista de Produtos'!$A$2:$F$998,6,0),IF($F$10=6,VLOOKUP(A20,'Lista de Produtos'!$A$2:$G$998,7,0),IF($F$10=7,VLOOKUP(A20,'Lista de Produtos'!$A$2:$H$998,8,0),IF($F$10=8,VLOOKUP(A20,'Lista de Produtos'!$A$2:$I$998,9,0),IF($F$10=9,VLOOKUP(A20,'Lista de Produtos'!$A$2:$J$998,10,0),IF($F$10=10,VLOOKUP(A20,'Lista de Produtos'!$A$2:$AE$998,11,0),IF($F$10=11,VLOOKUP(A20,'Lista de Produtos'!$A$2:$AE$998,12,0),IF($F$10=12,VLOOKUP(A20,'Lista de Produtos'!$A$2:$AE$998,13,0),IF($F$10=13,VLOOKUP(A20,'Lista de Produtos'!$A$2:$AE$998,14,0),IF($F$10=14,VLOOKUP(A20,'Lista de Produtos'!$A$2:$AE$998,15,0),IF($F$10=15,VLOOKUP(A20,'Lista de Produtos'!$A$2:$AE$998,16,0),IF($F$10=16,VLOOKUP(A20,'Lista de Produtos'!$A$2:$AE$998,17,0),IF($F$10=17,VLOOKUP(A20,'Lista de Produtos'!$A$2:$AE$998,18,0),IF($F$10=18,VLOOKUP(A20,'Lista de Produtos'!$A$2:$AE$998,19,0),IF($F$10=19,VLOOKUP(A20,'Lista de Produtos'!$A$2:$AE$998,20,0),IF($F$10=20,VLOOKUP(A20,'Lista de Produtos'!$A$2:$AE$998,21,0),IF($F$10=21,VLOOKUP(A20,'Lista de Produtos'!$A$2:$AE$998,22,0),IF($F$10=22,VLOOKUP(A20,'Lista de Produtos'!$A$2:$AE$998,23,0),IF($F$10=23,VLOOKUP(A20,'Lista de Produtos'!$A$2:$AE$998,24,0),IF($F$10=24,VLOOKUP(A20,'Lista de Produtos'!$A$2:$AE$998,25,0),IF($F$10=25,VLOOKUP(A20,'Lista de Produtos'!$A$2:$AE$998,26,0),IF($F$10=26,VLOOKUP(A20,'Lista de Produtos'!$A$2:$AE$998,27,0),IF($F$10=27,VLOOKUP(A20,'Lista de Produtos'!$A$2:$AE$998,28,0),IF($F$10=28,VLOOKUP(A20,'Lista de Produtos'!$A$2:$AE$998,29,0),IF($F$10=29,VLOOKUP(A20,'Lista de Produtos'!$A$2:$AE$998,30,0),IF($F$10=30,VLOOKUP(A20,'Lista de Produtos'!$A$2:$AE$998,31,0))))))))))))))))))))))))))))))),"")</f>
        <v/>
      </c>
      <c r="E20" s="67"/>
      <c r="F20" s="42"/>
      <c r="G20" s="43" t="str">
        <f t="shared" si="0"/>
        <v/>
      </c>
      <c r="K20" s="114">
        <f>SUMPRODUCT(F13:F1009,'Lista de Produtos'!E2:E998)</f>
        <v>0</v>
      </c>
      <c r="L20" s="105"/>
      <c r="M20" s="114">
        <f>SUMPRODUCT(F13:F1009,'Lista de Produtos'!T2:T998)</f>
        <v>0</v>
      </c>
      <c r="O20" s="32"/>
      <c r="P20" s="32"/>
      <c r="Q20" s="32"/>
    </row>
    <row r="21" spans="1:18" x14ac:dyDescent="0.25">
      <c r="A21" s="68" t="str">
        <f>IF('Lista de Produtos'!A10="","",'Lista de Produtos'!A10)</f>
        <v/>
      </c>
      <c r="B21" s="69"/>
      <c r="C21" s="70"/>
      <c r="D21" s="66" t="str">
        <f>IFERROR(IF($F$10=1,VLOOKUP(A21,'Lista de Produtos'!$A$2:$E$998,2,0),IF($F$10=2,VLOOKUP(A21,'Lista de Produtos'!$A$2:$E$998,3,0),IF($F$10=3,VLOOKUP(A21,'Lista de Produtos'!$A$2:$E$998,4,0),IF($F$10=4,VLOOKUP(A21,'Lista de Produtos'!$A$2:$E$998,5,0),IF($F$10=5,VLOOKUP(A21,'Lista de Produtos'!$A$2:$F$998,6,0),IF($F$10=6,VLOOKUP(A21,'Lista de Produtos'!$A$2:$G$998,7,0),IF($F$10=7,VLOOKUP(A21,'Lista de Produtos'!$A$2:$H$998,8,0),IF($F$10=8,VLOOKUP(A21,'Lista de Produtos'!$A$2:$I$998,9,0),IF($F$10=9,VLOOKUP(A21,'Lista de Produtos'!$A$2:$J$998,10,0),IF($F$10=10,VLOOKUP(A21,'Lista de Produtos'!$A$2:$AE$998,11,0),IF($F$10=11,VLOOKUP(A21,'Lista de Produtos'!$A$2:$AE$998,12,0),IF($F$10=12,VLOOKUP(A21,'Lista de Produtos'!$A$2:$AE$998,13,0),IF($F$10=13,VLOOKUP(A21,'Lista de Produtos'!$A$2:$AE$998,14,0),IF($F$10=14,VLOOKUP(A21,'Lista de Produtos'!$A$2:$AE$998,15,0),IF($F$10=15,VLOOKUP(A21,'Lista de Produtos'!$A$2:$AE$998,16,0),IF($F$10=16,VLOOKUP(A21,'Lista de Produtos'!$A$2:$AE$998,17,0),IF($F$10=17,VLOOKUP(A21,'Lista de Produtos'!$A$2:$AE$998,18,0),IF($F$10=18,VLOOKUP(A21,'Lista de Produtos'!$A$2:$AE$998,19,0),IF($F$10=19,VLOOKUP(A21,'Lista de Produtos'!$A$2:$AE$998,20,0),IF($F$10=20,VLOOKUP(A21,'Lista de Produtos'!$A$2:$AE$998,21,0),IF($F$10=21,VLOOKUP(A21,'Lista de Produtos'!$A$2:$AE$998,22,0),IF($F$10=22,VLOOKUP(A21,'Lista de Produtos'!$A$2:$AE$998,23,0),IF($F$10=23,VLOOKUP(A21,'Lista de Produtos'!$A$2:$AE$998,24,0),IF($F$10=24,VLOOKUP(A21,'Lista de Produtos'!$A$2:$AE$998,25,0),IF($F$10=25,VLOOKUP(A21,'Lista de Produtos'!$A$2:$AE$998,26,0),IF($F$10=26,VLOOKUP(A21,'Lista de Produtos'!$A$2:$AE$998,27,0),IF($F$10=27,VLOOKUP(A21,'Lista de Produtos'!$A$2:$AE$998,28,0),IF($F$10=28,VLOOKUP(A21,'Lista de Produtos'!$A$2:$AE$998,29,0),IF($F$10=29,VLOOKUP(A21,'Lista de Produtos'!$A$2:$AE$998,30,0),IF($F$10=30,VLOOKUP(A21,'Lista de Produtos'!$A$2:$AE$998,31,0))))))))))))))))))))))))))))))),"")</f>
        <v/>
      </c>
      <c r="E21" s="67"/>
      <c r="F21" s="42"/>
      <c r="G21" s="43" t="str">
        <f t="shared" si="0"/>
        <v/>
      </c>
      <c r="K21" s="107" t="str">
        <f>'Lista de Produtos'!F1</f>
        <v>Mercado 5</v>
      </c>
      <c r="L21" s="106"/>
      <c r="M21" s="107" t="str">
        <f>'Lista de Produtos'!U1</f>
        <v>Mercado 20</v>
      </c>
    </row>
    <row r="22" spans="1:18" x14ac:dyDescent="0.25">
      <c r="A22" s="68" t="str">
        <f>IF('Lista de Produtos'!A11="","",'Lista de Produtos'!A11)</f>
        <v/>
      </c>
      <c r="B22" s="69"/>
      <c r="C22" s="70"/>
      <c r="D22" s="66" t="str">
        <f>IFERROR(IF($F$10=1,VLOOKUP(A22,'Lista de Produtos'!$A$2:$E$998,2,0),IF($F$10=2,VLOOKUP(A22,'Lista de Produtos'!$A$2:$E$998,3,0),IF($F$10=3,VLOOKUP(A22,'Lista de Produtos'!$A$2:$E$998,4,0),IF($F$10=4,VLOOKUP(A22,'Lista de Produtos'!$A$2:$E$998,5,0),IF($F$10=5,VLOOKUP(A22,'Lista de Produtos'!$A$2:$F$998,6,0),IF($F$10=6,VLOOKUP(A22,'Lista de Produtos'!$A$2:$G$998,7,0),IF($F$10=7,VLOOKUP(A22,'Lista de Produtos'!$A$2:$H$998,8,0),IF($F$10=8,VLOOKUP(A22,'Lista de Produtos'!$A$2:$I$998,9,0),IF($F$10=9,VLOOKUP(A22,'Lista de Produtos'!$A$2:$J$998,10,0),IF($F$10=10,VLOOKUP(A22,'Lista de Produtos'!$A$2:$AE$998,11,0),IF($F$10=11,VLOOKUP(A22,'Lista de Produtos'!$A$2:$AE$998,12,0),IF($F$10=12,VLOOKUP(A22,'Lista de Produtos'!$A$2:$AE$998,13,0),IF($F$10=13,VLOOKUP(A22,'Lista de Produtos'!$A$2:$AE$998,14,0),IF($F$10=14,VLOOKUP(A22,'Lista de Produtos'!$A$2:$AE$998,15,0),IF($F$10=15,VLOOKUP(A22,'Lista de Produtos'!$A$2:$AE$998,16,0),IF($F$10=16,VLOOKUP(A22,'Lista de Produtos'!$A$2:$AE$998,17,0),IF($F$10=17,VLOOKUP(A22,'Lista de Produtos'!$A$2:$AE$998,18,0),IF($F$10=18,VLOOKUP(A22,'Lista de Produtos'!$A$2:$AE$998,19,0),IF($F$10=19,VLOOKUP(A22,'Lista de Produtos'!$A$2:$AE$998,20,0),IF($F$10=20,VLOOKUP(A22,'Lista de Produtos'!$A$2:$AE$998,21,0),IF($F$10=21,VLOOKUP(A22,'Lista de Produtos'!$A$2:$AE$998,22,0),IF($F$10=22,VLOOKUP(A22,'Lista de Produtos'!$A$2:$AE$998,23,0),IF($F$10=23,VLOOKUP(A22,'Lista de Produtos'!$A$2:$AE$998,24,0),IF($F$10=24,VLOOKUP(A22,'Lista de Produtos'!$A$2:$AE$998,25,0),IF($F$10=25,VLOOKUP(A22,'Lista de Produtos'!$A$2:$AE$998,26,0),IF($F$10=26,VLOOKUP(A22,'Lista de Produtos'!$A$2:$AE$998,27,0),IF($F$10=27,VLOOKUP(A22,'Lista de Produtos'!$A$2:$AE$998,28,0),IF($F$10=28,VLOOKUP(A22,'Lista de Produtos'!$A$2:$AE$998,29,0),IF($F$10=29,VLOOKUP(A22,'Lista de Produtos'!$A$2:$AE$998,30,0),IF($F$10=30,VLOOKUP(A22,'Lista de Produtos'!$A$2:$AE$998,31,0))))))))))))))))))))))))))))))),"")</f>
        <v/>
      </c>
      <c r="E22" s="67"/>
      <c r="F22" s="42"/>
      <c r="G22" s="43" t="str">
        <f t="shared" si="0"/>
        <v/>
      </c>
      <c r="K22" s="108">
        <f>SUMPRODUCT(F13:F1009,'Lista de Produtos'!F2:F998)</f>
        <v>0</v>
      </c>
      <c r="L22" s="106"/>
      <c r="M22" s="108">
        <f>SUMPRODUCT(F13:F1009,'Lista de Produtos'!U2:U998)</f>
        <v>0</v>
      </c>
    </row>
    <row r="23" spans="1:18" x14ac:dyDescent="0.25">
      <c r="A23" s="68" t="str">
        <f>IF('Lista de Produtos'!A12="","",'Lista de Produtos'!A12)</f>
        <v/>
      </c>
      <c r="B23" s="69"/>
      <c r="C23" s="70"/>
      <c r="D23" s="66" t="str">
        <f>IFERROR(IF($F$10=1,VLOOKUP(A23,'Lista de Produtos'!$A$2:$E$998,2,0),IF($F$10=2,VLOOKUP(A23,'Lista de Produtos'!$A$2:$E$998,3,0),IF($F$10=3,VLOOKUP(A23,'Lista de Produtos'!$A$2:$E$998,4,0),IF($F$10=4,VLOOKUP(A23,'Lista de Produtos'!$A$2:$E$998,5,0),IF($F$10=5,VLOOKUP(A23,'Lista de Produtos'!$A$2:$F$998,6,0),IF($F$10=6,VLOOKUP(A23,'Lista de Produtos'!$A$2:$G$998,7,0),IF($F$10=7,VLOOKUP(A23,'Lista de Produtos'!$A$2:$H$998,8,0),IF($F$10=8,VLOOKUP(A23,'Lista de Produtos'!$A$2:$I$998,9,0),IF($F$10=9,VLOOKUP(A23,'Lista de Produtos'!$A$2:$J$998,10,0),IF($F$10=10,VLOOKUP(A23,'Lista de Produtos'!$A$2:$AE$998,11,0),IF($F$10=11,VLOOKUP(A23,'Lista de Produtos'!$A$2:$AE$998,12,0),IF($F$10=12,VLOOKUP(A23,'Lista de Produtos'!$A$2:$AE$998,13,0),IF($F$10=13,VLOOKUP(A23,'Lista de Produtos'!$A$2:$AE$998,14,0),IF($F$10=14,VLOOKUP(A23,'Lista de Produtos'!$A$2:$AE$998,15,0),IF($F$10=15,VLOOKUP(A23,'Lista de Produtos'!$A$2:$AE$998,16,0),IF($F$10=16,VLOOKUP(A23,'Lista de Produtos'!$A$2:$AE$998,17,0),IF($F$10=17,VLOOKUP(A23,'Lista de Produtos'!$A$2:$AE$998,18,0),IF($F$10=18,VLOOKUP(A23,'Lista de Produtos'!$A$2:$AE$998,19,0),IF($F$10=19,VLOOKUP(A23,'Lista de Produtos'!$A$2:$AE$998,20,0),IF($F$10=20,VLOOKUP(A23,'Lista de Produtos'!$A$2:$AE$998,21,0),IF($F$10=21,VLOOKUP(A23,'Lista de Produtos'!$A$2:$AE$998,22,0),IF($F$10=22,VLOOKUP(A23,'Lista de Produtos'!$A$2:$AE$998,23,0),IF($F$10=23,VLOOKUP(A23,'Lista de Produtos'!$A$2:$AE$998,24,0),IF($F$10=24,VLOOKUP(A23,'Lista de Produtos'!$A$2:$AE$998,25,0),IF($F$10=25,VLOOKUP(A23,'Lista de Produtos'!$A$2:$AE$998,26,0),IF($F$10=26,VLOOKUP(A23,'Lista de Produtos'!$A$2:$AE$998,27,0),IF($F$10=27,VLOOKUP(A23,'Lista de Produtos'!$A$2:$AE$998,28,0),IF($F$10=28,VLOOKUP(A23,'Lista de Produtos'!$A$2:$AE$998,29,0),IF($F$10=29,VLOOKUP(A23,'Lista de Produtos'!$A$2:$AE$998,30,0),IF($F$10=30,VLOOKUP(A23,'Lista de Produtos'!$A$2:$AE$998,31,0))))))))))))))))))))))))))))))),"")</f>
        <v/>
      </c>
      <c r="E23" s="67"/>
      <c r="F23" s="42"/>
      <c r="G23" s="43" t="str">
        <f t="shared" si="0"/>
        <v/>
      </c>
      <c r="K23" s="109" t="str">
        <f>'Lista de Produtos'!G1</f>
        <v>Mercado 6</v>
      </c>
      <c r="L23" s="106"/>
      <c r="M23" s="109" t="str">
        <f>'Lista de Produtos'!V1</f>
        <v>Mercado 21</v>
      </c>
    </row>
    <row r="24" spans="1:18" x14ac:dyDescent="0.25">
      <c r="A24" s="68" t="str">
        <f>IF('Lista de Produtos'!A13="","",'Lista de Produtos'!A13)</f>
        <v/>
      </c>
      <c r="B24" s="69"/>
      <c r="C24" s="70"/>
      <c r="D24" s="66" t="str">
        <f>IFERROR(IF($F$10=1,VLOOKUP(A24,'Lista de Produtos'!$A$2:$E$998,2,0),IF($F$10=2,VLOOKUP(A24,'Lista de Produtos'!$A$2:$E$998,3,0),IF($F$10=3,VLOOKUP(A24,'Lista de Produtos'!$A$2:$E$998,4,0),IF($F$10=4,VLOOKUP(A24,'Lista de Produtos'!$A$2:$E$998,5,0),IF($F$10=5,VLOOKUP(A24,'Lista de Produtos'!$A$2:$F$998,6,0),IF($F$10=6,VLOOKUP(A24,'Lista de Produtos'!$A$2:$G$998,7,0),IF($F$10=7,VLOOKUP(A24,'Lista de Produtos'!$A$2:$H$998,8,0),IF($F$10=8,VLOOKUP(A24,'Lista de Produtos'!$A$2:$I$998,9,0),IF($F$10=9,VLOOKUP(A24,'Lista de Produtos'!$A$2:$J$998,10,0),IF($F$10=10,VLOOKUP(A24,'Lista de Produtos'!$A$2:$AE$998,11,0),IF($F$10=11,VLOOKUP(A24,'Lista de Produtos'!$A$2:$AE$998,12,0),IF($F$10=12,VLOOKUP(A24,'Lista de Produtos'!$A$2:$AE$998,13,0),IF($F$10=13,VLOOKUP(A24,'Lista de Produtos'!$A$2:$AE$998,14,0),IF($F$10=14,VLOOKUP(A24,'Lista de Produtos'!$A$2:$AE$998,15,0),IF($F$10=15,VLOOKUP(A24,'Lista de Produtos'!$A$2:$AE$998,16,0),IF($F$10=16,VLOOKUP(A24,'Lista de Produtos'!$A$2:$AE$998,17,0),IF($F$10=17,VLOOKUP(A24,'Lista de Produtos'!$A$2:$AE$998,18,0),IF($F$10=18,VLOOKUP(A24,'Lista de Produtos'!$A$2:$AE$998,19,0),IF($F$10=19,VLOOKUP(A24,'Lista de Produtos'!$A$2:$AE$998,20,0),IF($F$10=20,VLOOKUP(A24,'Lista de Produtos'!$A$2:$AE$998,21,0),IF($F$10=21,VLOOKUP(A24,'Lista de Produtos'!$A$2:$AE$998,22,0),IF($F$10=22,VLOOKUP(A24,'Lista de Produtos'!$A$2:$AE$998,23,0),IF($F$10=23,VLOOKUP(A24,'Lista de Produtos'!$A$2:$AE$998,24,0),IF($F$10=24,VLOOKUP(A24,'Lista de Produtos'!$A$2:$AE$998,25,0),IF($F$10=25,VLOOKUP(A24,'Lista de Produtos'!$A$2:$AE$998,26,0),IF($F$10=26,VLOOKUP(A24,'Lista de Produtos'!$A$2:$AE$998,27,0),IF($F$10=27,VLOOKUP(A24,'Lista de Produtos'!$A$2:$AE$998,28,0),IF($F$10=28,VLOOKUP(A24,'Lista de Produtos'!$A$2:$AE$998,29,0),IF($F$10=29,VLOOKUP(A24,'Lista de Produtos'!$A$2:$AE$998,30,0),IF($F$10=30,VLOOKUP(A24,'Lista de Produtos'!$A$2:$AE$998,31,0))))))))))))))))))))))))))))))),"")</f>
        <v/>
      </c>
      <c r="E24" s="67"/>
      <c r="F24" s="42"/>
      <c r="G24" s="43" t="str">
        <f t="shared" si="0"/>
        <v/>
      </c>
      <c r="K24" s="110">
        <f>SUMPRODUCT(F13:F1009,'Lista de Produtos'!G2:G998)</f>
        <v>0</v>
      </c>
      <c r="L24" s="106"/>
      <c r="M24" s="110">
        <f>SUMPRODUCT(F13:F1009,'Lista de Produtos'!V2:V998)</f>
        <v>0</v>
      </c>
    </row>
    <row r="25" spans="1:18" x14ac:dyDescent="0.25">
      <c r="A25" s="68" t="str">
        <f>IF('Lista de Produtos'!A14="","",'Lista de Produtos'!A14)</f>
        <v/>
      </c>
      <c r="B25" s="69"/>
      <c r="C25" s="70"/>
      <c r="D25" s="66" t="str">
        <f>IFERROR(IF($F$10=1,VLOOKUP(A25,'Lista de Produtos'!$A$2:$E$998,2,0),IF($F$10=2,VLOOKUP(A25,'Lista de Produtos'!$A$2:$E$998,3,0),IF($F$10=3,VLOOKUP(A25,'Lista de Produtos'!$A$2:$E$998,4,0),IF($F$10=4,VLOOKUP(A25,'Lista de Produtos'!$A$2:$E$998,5,0),IF($F$10=5,VLOOKUP(A25,'Lista de Produtos'!$A$2:$F$998,6,0),IF($F$10=6,VLOOKUP(A25,'Lista de Produtos'!$A$2:$G$998,7,0),IF($F$10=7,VLOOKUP(A25,'Lista de Produtos'!$A$2:$H$998,8,0),IF($F$10=8,VLOOKUP(A25,'Lista de Produtos'!$A$2:$I$998,9,0),IF($F$10=9,VLOOKUP(A25,'Lista de Produtos'!$A$2:$J$998,10,0),IF($F$10=10,VLOOKUP(A25,'Lista de Produtos'!$A$2:$AE$998,11,0),IF($F$10=11,VLOOKUP(A25,'Lista de Produtos'!$A$2:$AE$998,12,0),IF($F$10=12,VLOOKUP(A25,'Lista de Produtos'!$A$2:$AE$998,13,0),IF($F$10=13,VLOOKUP(A25,'Lista de Produtos'!$A$2:$AE$998,14,0),IF($F$10=14,VLOOKUP(A25,'Lista de Produtos'!$A$2:$AE$998,15,0),IF($F$10=15,VLOOKUP(A25,'Lista de Produtos'!$A$2:$AE$998,16,0),IF($F$10=16,VLOOKUP(A25,'Lista de Produtos'!$A$2:$AE$998,17,0),IF($F$10=17,VLOOKUP(A25,'Lista de Produtos'!$A$2:$AE$998,18,0),IF($F$10=18,VLOOKUP(A25,'Lista de Produtos'!$A$2:$AE$998,19,0),IF($F$10=19,VLOOKUP(A25,'Lista de Produtos'!$A$2:$AE$998,20,0),IF($F$10=20,VLOOKUP(A25,'Lista de Produtos'!$A$2:$AE$998,21,0),IF($F$10=21,VLOOKUP(A25,'Lista de Produtos'!$A$2:$AE$998,22,0),IF($F$10=22,VLOOKUP(A25,'Lista de Produtos'!$A$2:$AE$998,23,0),IF($F$10=23,VLOOKUP(A25,'Lista de Produtos'!$A$2:$AE$998,24,0),IF($F$10=24,VLOOKUP(A25,'Lista de Produtos'!$A$2:$AE$998,25,0),IF($F$10=25,VLOOKUP(A25,'Lista de Produtos'!$A$2:$AE$998,26,0),IF($F$10=26,VLOOKUP(A25,'Lista de Produtos'!$A$2:$AE$998,27,0),IF($F$10=27,VLOOKUP(A25,'Lista de Produtos'!$A$2:$AE$998,28,0),IF($F$10=28,VLOOKUP(A25,'Lista de Produtos'!$A$2:$AE$998,29,0),IF($F$10=29,VLOOKUP(A25,'Lista de Produtos'!$A$2:$AE$998,30,0),IF($F$10=30,VLOOKUP(A25,'Lista de Produtos'!$A$2:$AE$998,31,0))))))))))))))))))))))))))))))),"")</f>
        <v/>
      </c>
      <c r="E25" s="67"/>
      <c r="F25" s="42"/>
      <c r="G25" s="43" t="str">
        <f t="shared" si="0"/>
        <v/>
      </c>
      <c r="K25" s="111" t="str">
        <f>'Lista de Produtos'!H1</f>
        <v>Mercado 7</v>
      </c>
      <c r="L25" s="106"/>
      <c r="M25" s="111" t="str">
        <f>'Lista de Produtos'!W1</f>
        <v>Mercado 22</v>
      </c>
    </row>
    <row r="26" spans="1:18" x14ac:dyDescent="0.25">
      <c r="A26" s="68" t="str">
        <f>IF('Lista de Produtos'!A15="","",'Lista de Produtos'!A15)</f>
        <v/>
      </c>
      <c r="B26" s="69"/>
      <c r="C26" s="70"/>
      <c r="D26" s="66" t="str">
        <f>IFERROR(IF($F$10=1,VLOOKUP(A26,'Lista de Produtos'!$A$2:$E$998,2,0),IF($F$10=2,VLOOKUP(A26,'Lista de Produtos'!$A$2:$E$998,3,0),IF($F$10=3,VLOOKUP(A26,'Lista de Produtos'!$A$2:$E$998,4,0),IF($F$10=4,VLOOKUP(A26,'Lista de Produtos'!$A$2:$E$998,5,0),IF($F$10=5,VLOOKUP(A26,'Lista de Produtos'!$A$2:$F$998,6,0),IF($F$10=6,VLOOKUP(A26,'Lista de Produtos'!$A$2:$G$998,7,0),IF($F$10=7,VLOOKUP(A26,'Lista de Produtos'!$A$2:$H$998,8,0),IF($F$10=8,VLOOKUP(A26,'Lista de Produtos'!$A$2:$I$998,9,0),IF($F$10=9,VLOOKUP(A26,'Lista de Produtos'!$A$2:$J$998,10,0),IF($F$10=10,VLOOKUP(A26,'Lista de Produtos'!$A$2:$AE$998,11,0),IF($F$10=11,VLOOKUP(A26,'Lista de Produtos'!$A$2:$AE$998,12,0),IF($F$10=12,VLOOKUP(A26,'Lista de Produtos'!$A$2:$AE$998,13,0),IF($F$10=13,VLOOKUP(A26,'Lista de Produtos'!$A$2:$AE$998,14,0),IF($F$10=14,VLOOKUP(A26,'Lista de Produtos'!$A$2:$AE$998,15,0),IF($F$10=15,VLOOKUP(A26,'Lista de Produtos'!$A$2:$AE$998,16,0),IF($F$10=16,VLOOKUP(A26,'Lista de Produtos'!$A$2:$AE$998,17,0),IF($F$10=17,VLOOKUP(A26,'Lista de Produtos'!$A$2:$AE$998,18,0),IF($F$10=18,VLOOKUP(A26,'Lista de Produtos'!$A$2:$AE$998,19,0),IF($F$10=19,VLOOKUP(A26,'Lista de Produtos'!$A$2:$AE$998,20,0),IF($F$10=20,VLOOKUP(A26,'Lista de Produtos'!$A$2:$AE$998,21,0),IF($F$10=21,VLOOKUP(A26,'Lista de Produtos'!$A$2:$AE$998,22,0),IF($F$10=22,VLOOKUP(A26,'Lista de Produtos'!$A$2:$AE$998,23,0),IF($F$10=23,VLOOKUP(A26,'Lista de Produtos'!$A$2:$AE$998,24,0),IF($F$10=24,VLOOKUP(A26,'Lista de Produtos'!$A$2:$AE$998,25,0),IF($F$10=25,VLOOKUP(A26,'Lista de Produtos'!$A$2:$AE$998,26,0),IF($F$10=26,VLOOKUP(A26,'Lista de Produtos'!$A$2:$AE$998,27,0),IF($F$10=27,VLOOKUP(A26,'Lista de Produtos'!$A$2:$AE$998,28,0),IF($F$10=28,VLOOKUP(A26,'Lista de Produtos'!$A$2:$AE$998,29,0),IF($F$10=29,VLOOKUP(A26,'Lista de Produtos'!$A$2:$AE$998,30,0),IF($F$10=30,VLOOKUP(A26,'Lista de Produtos'!$A$2:$AE$998,31,0))))))))))))))))))))))))))))))),"")</f>
        <v/>
      </c>
      <c r="E26" s="67"/>
      <c r="F26" s="42"/>
      <c r="G26" s="43" t="str">
        <f t="shared" si="0"/>
        <v/>
      </c>
      <c r="K26" s="112">
        <f>SUMPRODUCT(F13:F1009,'Lista de Produtos'!H2:H998)</f>
        <v>0</v>
      </c>
      <c r="L26" s="106"/>
      <c r="M26" s="112">
        <f>SUMPRODUCT(F13:F1009,'Lista de Produtos'!W2:W998)</f>
        <v>0</v>
      </c>
    </row>
    <row r="27" spans="1:18" x14ac:dyDescent="0.25">
      <c r="A27" s="68" t="str">
        <f>IF('Lista de Produtos'!A16="","",'Lista de Produtos'!A16)</f>
        <v/>
      </c>
      <c r="B27" s="69"/>
      <c r="C27" s="70"/>
      <c r="D27" s="66" t="str">
        <f>IFERROR(IF($F$10=1,VLOOKUP(A27,'Lista de Produtos'!$A$2:$E$998,2,0),IF($F$10=2,VLOOKUP(A27,'Lista de Produtos'!$A$2:$E$998,3,0),IF($F$10=3,VLOOKUP(A27,'Lista de Produtos'!$A$2:$E$998,4,0),IF($F$10=4,VLOOKUP(A27,'Lista de Produtos'!$A$2:$E$998,5,0),IF($F$10=5,VLOOKUP(A27,'Lista de Produtos'!$A$2:$F$998,6,0),IF($F$10=6,VLOOKUP(A27,'Lista de Produtos'!$A$2:$G$998,7,0),IF($F$10=7,VLOOKUP(A27,'Lista de Produtos'!$A$2:$H$998,8,0),IF($F$10=8,VLOOKUP(A27,'Lista de Produtos'!$A$2:$I$998,9,0),IF($F$10=9,VLOOKUP(A27,'Lista de Produtos'!$A$2:$J$998,10,0),IF($F$10=10,VLOOKUP(A27,'Lista de Produtos'!$A$2:$AE$998,11,0),IF($F$10=11,VLOOKUP(A27,'Lista de Produtos'!$A$2:$AE$998,12,0),IF($F$10=12,VLOOKUP(A27,'Lista de Produtos'!$A$2:$AE$998,13,0),IF($F$10=13,VLOOKUP(A27,'Lista de Produtos'!$A$2:$AE$998,14,0),IF($F$10=14,VLOOKUP(A27,'Lista de Produtos'!$A$2:$AE$998,15,0),IF($F$10=15,VLOOKUP(A27,'Lista de Produtos'!$A$2:$AE$998,16,0),IF($F$10=16,VLOOKUP(A27,'Lista de Produtos'!$A$2:$AE$998,17,0),IF($F$10=17,VLOOKUP(A27,'Lista de Produtos'!$A$2:$AE$998,18,0),IF($F$10=18,VLOOKUP(A27,'Lista de Produtos'!$A$2:$AE$998,19,0),IF($F$10=19,VLOOKUP(A27,'Lista de Produtos'!$A$2:$AE$998,20,0),IF($F$10=20,VLOOKUP(A27,'Lista de Produtos'!$A$2:$AE$998,21,0),IF($F$10=21,VLOOKUP(A27,'Lista de Produtos'!$A$2:$AE$998,22,0),IF($F$10=22,VLOOKUP(A27,'Lista de Produtos'!$A$2:$AE$998,23,0),IF($F$10=23,VLOOKUP(A27,'Lista de Produtos'!$A$2:$AE$998,24,0),IF($F$10=24,VLOOKUP(A27,'Lista de Produtos'!$A$2:$AE$998,25,0),IF($F$10=25,VLOOKUP(A27,'Lista de Produtos'!$A$2:$AE$998,26,0),IF($F$10=26,VLOOKUP(A27,'Lista de Produtos'!$A$2:$AE$998,27,0),IF($F$10=27,VLOOKUP(A27,'Lista de Produtos'!$A$2:$AE$998,28,0),IF($F$10=28,VLOOKUP(A27,'Lista de Produtos'!$A$2:$AE$998,29,0),IF($F$10=29,VLOOKUP(A27,'Lista de Produtos'!$A$2:$AE$998,30,0),IF($F$10=30,VLOOKUP(A27,'Lista de Produtos'!$A$2:$AE$998,31,0))))))))))))))))))))))))))))))),"")</f>
        <v/>
      </c>
      <c r="E27" s="67"/>
      <c r="F27" s="42"/>
      <c r="G27" s="43" t="str">
        <f t="shared" si="0"/>
        <v/>
      </c>
      <c r="K27" s="113" t="str">
        <f>'Lista de Produtos'!I1</f>
        <v>Mercado 8</v>
      </c>
      <c r="L27" s="106"/>
      <c r="M27" s="113" t="str">
        <f>'Lista de Produtos'!X1</f>
        <v>Mercado 23</v>
      </c>
    </row>
    <row r="28" spans="1:18" x14ac:dyDescent="0.25">
      <c r="A28" s="68" t="str">
        <f>IF('Lista de Produtos'!A17="","",'Lista de Produtos'!A17)</f>
        <v/>
      </c>
      <c r="B28" s="69"/>
      <c r="C28" s="70"/>
      <c r="D28" s="66" t="str">
        <f>IFERROR(IF($F$10=1,VLOOKUP(A28,'Lista de Produtos'!$A$2:$E$998,2,0),IF($F$10=2,VLOOKUP(A28,'Lista de Produtos'!$A$2:$E$998,3,0),IF($F$10=3,VLOOKUP(A28,'Lista de Produtos'!$A$2:$E$998,4,0),IF($F$10=4,VLOOKUP(A28,'Lista de Produtos'!$A$2:$E$998,5,0),IF($F$10=5,VLOOKUP(A28,'Lista de Produtos'!$A$2:$F$998,6,0),IF($F$10=6,VLOOKUP(A28,'Lista de Produtos'!$A$2:$G$998,7,0),IF($F$10=7,VLOOKUP(A28,'Lista de Produtos'!$A$2:$H$998,8,0),IF($F$10=8,VLOOKUP(A28,'Lista de Produtos'!$A$2:$I$998,9,0),IF($F$10=9,VLOOKUP(A28,'Lista de Produtos'!$A$2:$J$998,10,0),IF($F$10=10,VLOOKUP(A28,'Lista de Produtos'!$A$2:$AE$998,11,0),IF($F$10=11,VLOOKUP(A28,'Lista de Produtos'!$A$2:$AE$998,12,0),IF($F$10=12,VLOOKUP(A28,'Lista de Produtos'!$A$2:$AE$998,13,0),IF($F$10=13,VLOOKUP(A28,'Lista de Produtos'!$A$2:$AE$998,14,0),IF($F$10=14,VLOOKUP(A28,'Lista de Produtos'!$A$2:$AE$998,15,0),IF($F$10=15,VLOOKUP(A28,'Lista de Produtos'!$A$2:$AE$998,16,0),IF($F$10=16,VLOOKUP(A28,'Lista de Produtos'!$A$2:$AE$998,17,0),IF($F$10=17,VLOOKUP(A28,'Lista de Produtos'!$A$2:$AE$998,18,0),IF($F$10=18,VLOOKUP(A28,'Lista de Produtos'!$A$2:$AE$998,19,0),IF($F$10=19,VLOOKUP(A28,'Lista de Produtos'!$A$2:$AE$998,20,0),IF($F$10=20,VLOOKUP(A28,'Lista de Produtos'!$A$2:$AE$998,21,0),IF($F$10=21,VLOOKUP(A28,'Lista de Produtos'!$A$2:$AE$998,22,0),IF($F$10=22,VLOOKUP(A28,'Lista de Produtos'!$A$2:$AE$998,23,0),IF($F$10=23,VLOOKUP(A28,'Lista de Produtos'!$A$2:$AE$998,24,0),IF($F$10=24,VLOOKUP(A28,'Lista de Produtos'!$A$2:$AE$998,25,0),IF($F$10=25,VLOOKUP(A28,'Lista de Produtos'!$A$2:$AE$998,26,0),IF($F$10=26,VLOOKUP(A28,'Lista de Produtos'!$A$2:$AE$998,27,0),IF($F$10=27,VLOOKUP(A28,'Lista de Produtos'!$A$2:$AE$998,28,0),IF($F$10=28,VLOOKUP(A28,'Lista de Produtos'!$A$2:$AE$998,29,0),IF($F$10=29,VLOOKUP(A28,'Lista de Produtos'!$A$2:$AE$998,30,0),IF($F$10=30,VLOOKUP(A28,'Lista de Produtos'!$A$2:$AE$998,31,0))))))))))))))))))))))))))))))),"")</f>
        <v/>
      </c>
      <c r="E28" s="67"/>
      <c r="F28" s="42"/>
      <c r="G28" s="43" t="str">
        <f t="shared" si="0"/>
        <v/>
      </c>
      <c r="K28" s="114">
        <f>SUMPRODUCT(F13:F1009,'Lista de Produtos'!I2:I998)</f>
        <v>0</v>
      </c>
      <c r="L28" s="106"/>
      <c r="M28" s="114">
        <f>SUMPRODUCT(F13:F1009,'Lista de Produtos'!X2:X998)</f>
        <v>0</v>
      </c>
    </row>
    <row r="29" spans="1:18" x14ac:dyDescent="0.25">
      <c r="A29" s="68" t="str">
        <f>IF('Lista de Produtos'!A18="","",'Lista de Produtos'!A18)</f>
        <v/>
      </c>
      <c r="B29" s="69"/>
      <c r="C29" s="70"/>
      <c r="D29" s="66" t="str">
        <f>IFERROR(IF($F$10=1,VLOOKUP(A29,'Lista de Produtos'!$A$2:$E$998,2,0),IF($F$10=2,VLOOKUP(A29,'Lista de Produtos'!$A$2:$E$998,3,0),IF($F$10=3,VLOOKUP(A29,'Lista de Produtos'!$A$2:$E$998,4,0),IF($F$10=4,VLOOKUP(A29,'Lista de Produtos'!$A$2:$E$998,5,0),IF($F$10=5,VLOOKUP(A29,'Lista de Produtos'!$A$2:$F$998,6,0),IF($F$10=6,VLOOKUP(A29,'Lista de Produtos'!$A$2:$G$998,7,0),IF($F$10=7,VLOOKUP(A29,'Lista de Produtos'!$A$2:$H$998,8,0),IF($F$10=8,VLOOKUP(A29,'Lista de Produtos'!$A$2:$I$998,9,0),IF($F$10=9,VLOOKUP(A29,'Lista de Produtos'!$A$2:$J$998,10,0),IF($F$10=10,VLOOKUP(A29,'Lista de Produtos'!$A$2:$AE$998,11,0),IF($F$10=11,VLOOKUP(A29,'Lista de Produtos'!$A$2:$AE$998,12,0),IF($F$10=12,VLOOKUP(A29,'Lista de Produtos'!$A$2:$AE$998,13,0),IF($F$10=13,VLOOKUP(A29,'Lista de Produtos'!$A$2:$AE$998,14,0),IF($F$10=14,VLOOKUP(A29,'Lista de Produtos'!$A$2:$AE$998,15,0),IF($F$10=15,VLOOKUP(A29,'Lista de Produtos'!$A$2:$AE$998,16,0),IF($F$10=16,VLOOKUP(A29,'Lista de Produtos'!$A$2:$AE$998,17,0),IF($F$10=17,VLOOKUP(A29,'Lista de Produtos'!$A$2:$AE$998,18,0),IF($F$10=18,VLOOKUP(A29,'Lista de Produtos'!$A$2:$AE$998,19,0),IF($F$10=19,VLOOKUP(A29,'Lista de Produtos'!$A$2:$AE$998,20,0),IF($F$10=20,VLOOKUP(A29,'Lista de Produtos'!$A$2:$AE$998,21,0),IF($F$10=21,VLOOKUP(A29,'Lista de Produtos'!$A$2:$AE$998,22,0),IF($F$10=22,VLOOKUP(A29,'Lista de Produtos'!$A$2:$AE$998,23,0),IF($F$10=23,VLOOKUP(A29,'Lista de Produtos'!$A$2:$AE$998,24,0),IF($F$10=24,VLOOKUP(A29,'Lista de Produtos'!$A$2:$AE$998,25,0),IF($F$10=25,VLOOKUP(A29,'Lista de Produtos'!$A$2:$AE$998,26,0),IF($F$10=26,VLOOKUP(A29,'Lista de Produtos'!$A$2:$AE$998,27,0),IF($F$10=27,VLOOKUP(A29,'Lista de Produtos'!$A$2:$AE$998,28,0),IF($F$10=28,VLOOKUP(A29,'Lista de Produtos'!$A$2:$AE$998,29,0),IF($F$10=29,VLOOKUP(A29,'Lista de Produtos'!$A$2:$AE$998,30,0),IF($F$10=30,VLOOKUP(A29,'Lista de Produtos'!$A$2:$AE$998,31,0))))))))))))))))))))))))))))))),"")</f>
        <v/>
      </c>
      <c r="E29" s="67"/>
      <c r="F29" s="42"/>
      <c r="G29" s="43" t="str">
        <f t="shared" si="0"/>
        <v/>
      </c>
      <c r="K29" s="107" t="str">
        <f>'Lista de Produtos'!J1</f>
        <v>Mercado 9</v>
      </c>
      <c r="L29" s="106"/>
      <c r="M29" s="107" t="str">
        <f>'Lista de Produtos'!Y1</f>
        <v>Mercado 24</v>
      </c>
    </row>
    <row r="30" spans="1:18" x14ac:dyDescent="0.25">
      <c r="A30" s="68" t="str">
        <f>IF('Lista de Produtos'!A19="","",'Lista de Produtos'!A19)</f>
        <v/>
      </c>
      <c r="B30" s="69"/>
      <c r="C30" s="70"/>
      <c r="D30" s="66" t="str">
        <f>IFERROR(IF($F$10=1,VLOOKUP(A30,'Lista de Produtos'!$A$2:$E$998,2,0),IF($F$10=2,VLOOKUP(A30,'Lista de Produtos'!$A$2:$E$998,3,0),IF($F$10=3,VLOOKUP(A30,'Lista de Produtos'!$A$2:$E$998,4,0),IF($F$10=4,VLOOKUP(A30,'Lista de Produtos'!$A$2:$E$998,5,0),IF($F$10=5,VLOOKUP(A30,'Lista de Produtos'!$A$2:$F$998,6,0),IF($F$10=6,VLOOKUP(A30,'Lista de Produtos'!$A$2:$G$998,7,0),IF($F$10=7,VLOOKUP(A30,'Lista de Produtos'!$A$2:$H$998,8,0),IF($F$10=8,VLOOKUP(A30,'Lista de Produtos'!$A$2:$I$998,9,0),IF($F$10=9,VLOOKUP(A30,'Lista de Produtos'!$A$2:$J$998,10,0),IF($F$10=10,VLOOKUP(A30,'Lista de Produtos'!$A$2:$AE$998,11,0),IF($F$10=11,VLOOKUP(A30,'Lista de Produtos'!$A$2:$AE$998,12,0),IF($F$10=12,VLOOKUP(A30,'Lista de Produtos'!$A$2:$AE$998,13,0),IF($F$10=13,VLOOKUP(A30,'Lista de Produtos'!$A$2:$AE$998,14,0),IF($F$10=14,VLOOKUP(A30,'Lista de Produtos'!$A$2:$AE$998,15,0),IF($F$10=15,VLOOKUP(A30,'Lista de Produtos'!$A$2:$AE$998,16,0),IF($F$10=16,VLOOKUP(A30,'Lista de Produtos'!$A$2:$AE$998,17,0),IF($F$10=17,VLOOKUP(A30,'Lista de Produtos'!$A$2:$AE$998,18,0),IF($F$10=18,VLOOKUP(A30,'Lista de Produtos'!$A$2:$AE$998,19,0),IF($F$10=19,VLOOKUP(A30,'Lista de Produtos'!$A$2:$AE$998,20,0),IF($F$10=20,VLOOKUP(A30,'Lista de Produtos'!$A$2:$AE$998,21,0),IF($F$10=21,VLOOKUP(A30,'Lista de Produtos'!$A$2:$AE$998,22,0),IF($F$10=22,VLOOKUP(A30,'Lista de Produtos'!$A$2:$AE$998,23,0),IF($F$10=23,VLOOKUP(A30,'Lista de Produtos'!$A$2:$AE$998,24,0),IF($F$10=24,VLOOKUP(A30,'Lista de Produtos'!$A$2:$AE$998,25,0),IF($F$10=25,VLOOKUP(A30,'Lista de Produtos'!$A$2:$AE$998,26,0),IF($F$10=26,VLOOKUP(A30,'Lista de Produtos'!$A$2:$AE$998,27,0),IF($F$10=27,VLOOKUP(A30,'Lista de Produtos'!$A$2:$AE$998,28,0),IF($F$10=28,VLOOKUP(A30,'Lista de Produtos'!$A$2:$AE$998,29,0),IF($F$10=29,VLOOKUP(A30,'Lista de Produtos'!$A$2:$AE$998,30,0),IF($F$10=30,VLOOKUP(A30,'Lista de Produtos'!$A$2:$AE$998,31,0))))))))))))))))))))))))))))))),"")</f>
        <v/>
      </c>
      <c r="E30" s="67"/>
      <c r="F30" s="42"/>
      <c r="G30" s="43" t="str">
        <f t="shared" si="0"/>
        <v/>
      </c>
      <c r="K30" s="108">
        <f>SUMPRODUCT(F13:F1009,'Lista de Produtos'!J2:J998)</f>
        <v>0</v>
      </c>
      <c r="L30" s="106"/>
      <c r="M30" s="108">
        <f>SUMPRODUCT(F13:F1009,'Lista de Produtos'!Y2:Y998)</f>
        <v>0</v>
      </c>
    </row>
    <row r="31" spans="1:18" x14ac:dyDescent="0.25">
      <c r="A31" s="68" t="str">
        <f>IF('Lista de Produtos'!A20="","",'Lista de Produtos'!A20)</f>
        <v/>
      </c>
      <c r="B31" s="69"/>
      <c r="C31" s="70"/>
      <c r="D31" s="66" t="str">
        <f>IFERROR(IF($F$10=1,VLOOKUP(A31,'Lista de Produtos'!$A$2:$E$998,2,0),IF($F$10=2,VLOOKUP(A31,'Lista de Produtos'!$A$2:$E$998,3,0),IF($F$10=3,VLOOKUP(A31,'Lista de Produtos'!$A$2:$E$998,4,0),IF($F$10=4,VLOOKUP(A31,'Lista de Produtos'!$A$2:$E$998,5,0),IF($F$10=5,VLOOKUP(A31,'Lista de Produtos'!$A$2:$F$998,6,0),IF($F$10=6,VLOOKUP(A31,'Lista de Produtos'!$A$2:$G$998,7,0),IF($F$10=7,VLOOKUP(A31,'Lista de Produtos'!$A$2:$H$998,8,0),IF($F$10=8,VLOOKUP(A31,'Lista de Produtos'!$A$2:$I$998,9,0),IF($F$10=9,VLOOKUP(A31,'Lista de Produtos'!$A$2:$J$998,10,0),IF($F$10=10,VLOOKUP(A31,'Lista de Produtos'!$A$2:$AE$998,11,0),IF($F$10=11,VLOOKUP(A31,'Lista de Produtos'!$A$2:$AE$998,12,0),IF($F$10=12,VLOOKUP(A31,'Lista de Produtos'!$A$2:$AE$998,13,0),IF($F$10=13,VLOOKUP(A31,'Lista de Produtos'!$A$2:$AE$998,14,0),IF($F$10=14,VLOOKUP(A31,'Lista de Produtos'!$A$2:$AE$998,15,0),IF($F$10=15,VLOOKUP(A31,'Lista de Produtos'!$A$2:$AE$998,16,0),IF($F$10=16,VLOOKUP(A31,'Lista de Produtos'!$A$2:$AE$998,17,0),IF($F$10=17,VLOOKUP(A31,'Lista de Produtos'!$A$2:$AE$998,18,0),IF($F$10=18,VLOOKUP(A31,'Lista de Produtos'!$A$2:$AE$998,19,0),IF($F$10=19,VLOOKUP(A31,'Lista de Produtos'!$A$2:$AE$998,20,0),IF($F$10=20,VLOOKUP(A31,'Lista de Produtos'!$A$2:$AE$998,21,0),IF($F$10=21,VLOOKUP(A31,'Lista de Produtos'!$A$2:$AE$998,22,0),IF($F$10=22,VLOOKUP(A31,'Lista de Produtos'!$A$2:$AE$998,23,0),IF($F$10=23,VLOOKUP(A31,'Lista de Produtos'!$A$2:$AE$998,24,0),IF($F$10=24,VLOOKUP(A31,'Lista de Produtos'!$A$2:$AE$998,25,0),IF($F$10=25,VLOOKUP(A31,'Lista de Produtos'!$A$2:$AE$998,26,0),IF($F$10=26,VLOOKUP(A31,'Lista de Produtos'!$A$2:$AE$998,27,0),IF($F$10=27,VLOOKUP(A31,'Lista de Produtos'!$A$2:$AE$998,28,0),IF($F$10=28,VLOOKUP(A31,'Lista de Produtos'!$A$2:$AE$998,29,0),IF($F$10=29,VLOOKUP(A31,'Lista de Produtos'!$A$2:$AE$998,30,0),IF($F$10=30,VLOOKUP(A31,'Lista de Produtos'!$A$2:$AE$998,31,0))))))))))))))))))))))))))))))),"")</f>
        <v/>
      </c>
      <c r="E31" s="67"/>
      <c r="F31" s="42"/>
      <c r="G31" s="43" t="str">
        <f t="shared" si="0"/>
        <v/>
      </c>
      <c r="K31" s="109" t="str">
        <f>'Lista de Produtos'!K1</f>
        <v>Mercado 10</v>
      </c>
      <c r="L31" s="106"/>
      <c r="M31" s="109" t="str">
        <f>'Lista de Produtos'!Z1</f>
        <v>Mercado 25</v>
      </c>
    </row>
    <row r="32" spans="1:18" x14ac:dyDescent="0.25">
      <c r="A32" s="68" t="str">
        <f>IF('Lista de Produtos'!A21="","",'Lista de Produtos'!A21)</f>
        <v/>
      </c>
      <c r="B32" s="69"/>
      <c r="C32" s="70"/>
      <c r="D32" s="66" t="str">
        <f>IFERROR(IF($F$10=1,VLOOKUP(A32,'Lista de Produtos'!$A$2:$E$998,2,0),IF($F$10=2,VLOOKUP(A32,'Lista de Produtos'!$A$2:$E$998,3,0),IF($F$10=3,VLOOKUP(A32,'Lista de Produtos'!$A$2:$E$998,4,0),IF($F$10=4,VLOOKUP(A32,'Lista de Produtos'!$A$2:$E$998,5,0),IF($F$10=5,VLOOKUP(A32,'Lista de Produtos'!$A$2:$F$998,6,0),IF($F$10=6,VLOOKUP(A32,'Lista de Produtos'!$A$2:$G$998,7,0),IF($F$10=7,VLOOKUP(A32,'Lista de Produtos'!$A$2:$H$998,8,0),IF($F$10=8,VLOOKUP(A32,'Lista de Produtos'!$A$2:$I$998,9,0),IF($F$10=9,VLOOKUP(A32,'Lista de Produtos'!$A$2:$J$998,10,0),IF($F$10=10,VLOOKUP(A32,'Lista de Produtos'!$A$2:$AE$998,11,0),IF($F$10=11,VLOOKUP(A32,'Lista de Produtos'!$A$2:$AE$998,12,0),IF($F$10=12,VLOOKUP(A32,'Lista de Produtos'!$A$2:$AE$998,13,0),IF($F$10=13,VLOOKUP(A32,'Lista de Produtos'!$A$2:$AE$998,14,0),IF($F$10=14,VLOOKUP(A32,'Lista de Produtos'!$A$2:$AE$998,15,0),IF($F$10=15,VLOOKUP(A32,'Lista de Produtos'!$A$2:$AE$998,16,0),IF($F$10=16,VLOOKUP(A32,'Lista de Produtos'!$A$2:$AE$998,17,0),IF($F$10=17,VLOOKUP(A32,'Lista de Produtos'!$A$2:$AE$998,18,0),IF($F$10=18,VLOOKUP(A32,'Lista de Produtos'!$A$2:$AE$998,19,0),IF($F$10=19,VLOOKUP(A32,'Lista de Produtos'!$A$2:$AE$998,20,0),IF($F$10=20,VLOOKUP(A32,'Lista de Produtos'!$A$2:$AE$998,21,0),IF($F$10=21,VLOOKUP(A32,'Lista de Produtos'!$A$2:$AE$998,22,0),IF($F$10=22,VLOOKUP(A32,'Lista de Produtos'!$A$2:$AE$998,23,0),IF($F$10=23,VLOOKUP(A32,'Lista de Produtos'!$A$2:$AE$998,24,0),IF($F$10=24,VLOOKUP(A32,'Lista de Produtos'!$A$2:$AE$998,25,0),IF($F$10=25,VLOOKUP(A32,'Lista de Produtos'!$A$2:$AE$998,26,0),IF($F$10=26,VLOOKUP(A32,'Lista de Produtos'!$A$2:$AE$998,27,0),IF($F$10=27,VLOOKUP(A32,'Lista de Produtos'!$A$2:$AE$998,28,0),IF($F$10=28,VLOOKUP(A32,'Lista de Produtos'!$A$2:$AE$998,29,0),IF($F$10=29,VLOOKUP(A32,'Lista de Produtos'!$A$2:$AE$998,30,0),IF($F$10=30,VLOOKUP(A32,'Lista de Produtos'!$A$2:$AE$998,31,0))))))))))))))))))))))))))))))),"")</f>
        <v/>
      </c>
      <c r="E32" s="67"/>
      <c r="F32" s="42"/>
      <c r="G32" s="43" t="str">
        <f t="shared" si="0"/>
        <v/>
      </c>
      <c r="K32" s="110">
        <f>SUMPRODUCT(F13:F1009,'Lista de Produtos'!K2:K998)</f>
        <v>0</v>
      </c>
      <c r="L32" s="106"/>
      <c r="M32" s="110">
        <f>SUMPRODUCT(F13:F1009,'Lista de Produtos'!Z2:Z998)</f>
        <v>0</v>
      </c>
    </row>
    <row r="33" spans="1:13" x14ac:dyDescent="0.25">
      <c r="A33" s="68" t="str">
        <f>IF('Lista de Produtos'!A22="","",'Lista de Produtos'!A22)</f>
        <v/>
      </c>
      <c r="B33" s="69"/>
      <c r="C33" s="70"/>
      <c r="D33" s="66" t="str">
        <f>IFERROR(IF($F$10=1,VLOOKUP(A33,'Lista de Produtos'!$A$2:$E$998,2,0),IF($F$10=2,VLOOKUP(A33,'Lista de Produtos'!$A$2:$E$998,3,0),IF($F$10=3,VLOOKUP(A33,'Lista de Produtos'!$A$2:$E$998,4,0),IF($F$10=4,VLOOKUP(A33,'Lista de Produtos'!$A$2:$E$998,5,0),IF($F$10=5,VLOOKUP(A33,'Lista de Produtos'!$A$2:$F$998,6,0),IF($F$10=6,VLOOKUP(A33,'Lista de Produtos'!$A$2:$G$998,7,0),IF($F$10=7,VLOOKUP(A33,'Lista de Produtos'!$A$2:$H$998,8,0),IF($F$10=8,VLOOKUP(A33,'Lista de Produtos'!$A$2:$I$998,9,0),IF($F$10=9,VLOOKUP(A33,'Lista de Produtos'!$A$2:$J$998,10,0),IF($F$10=10,VLOOKUP(A33,'Lista de Produtos'!$A$2:$AE$998,11,0),IF($F$10=11,VLOOKUP(A33,'Lista de Produtos'!$A$2:$AE$998,12,0),IF($F$10=12,VLOOKUP(A33,'Lista de Produtos'!$A$2:$AE$998,13,0),IF($F$10=13,VLOOKUP(A33,'Lista de Produtos'!$A$2:$AE$998,14,0),IF($F$10=14,VLOOKUP(A33,'Lista de Produtos'!$A$2:$AE$998,15,0),IF($F$10=15,VLOOKUP(A33,'Lista de Produtos'!$A$2:$AE$998,16,0),IF($F$10=16,VLOOKUP(A33,'Lista de Produtos'!$A$2:$AE$998,17,0),IF($F$10=17,VLOOKUP(A33,'Lista de Produtos'!$A$2:$AE$998,18,0),IF($F$10=18,VLOOKUP(A33,'Lista de Produtos'!$A$2:$AE$998,19,0),IF($F$10=19,VLOOKUP(A33,'Lista de Produtos'!$A$2:$AE$998,20,0),IF($F$10=20,VLOOKUP(A33,'Lista de Produtos'!$A$2:$AE$998,21,0),IF($F$10=21,VLOOKUP(A33,'Lista de Produtos'!$A$2:$AE$998,22,0),IF($F$10=22,VLOOKUP(A33,'Lista de Produtos'!$A$2:$AE$998,23,0),IF($F$10=23,VLOOKUP(A33,'Lista de Produtos'!$A$2:$AE$998,24,0),IF($F$10=24,VLOOKUP(A33,'Lista de Produtos'!$A$2:$AE$998,25,0),IF($F$10=25,VLOOKUP(A33,'Lista de Produtos'!$A$2:$AE$998,26,0),IF($F$10=26,VLOOKUP(A33,'Lista de Produtos'!$A$2:$AE$998,27,0),IF($F$10=27,VLOOKUP(A33,'Lista de Produtos'!$A$2:$AE$998,28,0),IF($F$10=28,VLOOKUP(A33,'Lista de Produtos'!$A$2:$AE$998,29,0),IF($F$10=29,VLOOKUP(A33,'Lista de Produtos'!$A$2:$AE$998,30,0),IF($F$10=30,VLOOKUP(A33,'Lista de Produtos'!$A$2:$AE$998,31,0))))))))))))))))))))))))))))))),"")</f>
        <v/>
      </c>
      <c r="E33" s="67"/>
      <c r="F33" s="42"/>
      <c r="G33" s="43" t="str">
        <f t="shared" si="0"/>
        <v/>
      </c>
      <c r="K33" s="107" t="str">
        <f>'Lista de Produtos'!L1</f>
        <v>Mercado 11</v>
      </c>
      <c r="L33" s="106"/>
      <c r="M33" s="107" t="str">
        <f>'Lista de Produtos'!AA1</f>
        <v>Mercado 26</v>
      </c>
    </row>
    <row r="34" spans="1:13" x14ac:dyDescent="0.25">
      <c r="A34" s="68" t="str">
        <f>IF('Lista de Produtos'!A23="","",'Lista de Produtos'!A23)</f>
        <v/>
      </c>
      <c r="B34" s="69"/>
      <c r="C34" s="70"/>
      <c r="D34" s="66" t="str">
        <f>IFERROR(IF($F$10=1,VLOOKUP(A34,'Lista de Produtos'!$A$2:$E$998,2,0),IF($F$10=2,VLOOKUP(A34,'Lista de Produtos'!$A$2:$E$998,3,0),IF($F$10=3,VLOOKUP(A34,'Lista de Produtos'!$A$2:$E$998,4,0),IF($F$10=4,VLOOKUP(A34,'Lista de Produtos'!$A$2:$E$998,5,0),IF($F$10=5,VLOOKUP(A34,'Lista de Produtos'!$A$2:$F$998,6,0),IF($F$10=6,VLOOKUP(A34,'Lista de Produtos'!$A$2:$G$998,7,0),IF($F$10=7,VLOOKUP(A34,'Lista de Produtos'!$A$2:$H$998,8,0),IF($F$10=8,VLOOKUP(A34,'Lista de Produtos'!$A$2:$I$998,9,0),IF($F$10=9,VLOOKUP(A34,'Lista de Produtos'!$A$2:$J$998,10,0),IF($F$10=10,VLOOKUP(A34,'Lista de Produtos'!$A$2:$AE$998,11,0),IF($F$10=11,VLOOKUP(A34,'Lista de Produtos'!$A$2:$AE$998,12,0),IF($F$10=12,VLOOKUP(A34,'Lista de Produtos'!$A$2:$AE$998,13,0),IF($F$10=13,VLOOKUP(A34,'Lista de Produtos'!$A$2:$AE$998,14,0),IF($F$10=14,VLOOKUP(A34,'Lista de Produtos'!$A$2:$AE$998,15,0),IF($F$10=15,VLOOKUP(A34,'Lista de Produtos'!$A$2:$AE$998,16,0),IF($F$10=16,VLOOKUP(A34,'Lista de Produtos'!$A$2:$AE$998,17,0),IF($F$10=17,VLOOKUP(A34,'Lista de Produtos'!$A$2:$AE$998,18,0),IF($F$10=18,VLOOKUP(A34,'Lista de Produtos'!$A$2:$AE$998,19,0),IF($F$10=19,VLOOKUP(A34,'Lista de Produtos'!$A$2:$AE$998,20,0),IF($F$10=20,VLOOKUP(A34,'Lista de Produtos'!$A$2:$AE$998,21,0),IF($F$10=21,VLOOKUP(A34,'Lista de Produtos'!$A$2:$AE$998,22,0),IF($F$10=22,VLOOKUP(A34,'Lista de Produtos'!$A$2:$AE$998,23,0),IF($F$10=23,VLOOKUP(A34,'Lista de Produtos'!$A$2:$AE$998,24,0),IF($F$10=24,VLOOKUP(A34,'Lista de Produtos'!$A$2:$AE$998,25,0),IF($F$10=25,VLOOKUP(A34,'Lista de Produtos'!$A$2:$AE$998,26,0),IF($F$10=26,VLOOKUP(A34,'Lista de Produtos'!$A$2:$AE$998,27,0),IF($F$10=27,VLOOKUP(A34,'Lista de Produtos'!$A$2:$AE$998,28,0),IF($F$10=28,VLOOKUP(A34,'Lista de Produtos'!$A$2:$AE$998,29,0),IF($F$10=29,VLOOKUP(A34,'Lista de Produtos'!$A$2:$AE$998,30,0),IF($F$10=30,VLOOKUP(A34,'Lista de Produtos'!$A$2:$AE$998,31,0))))))))))))))))))))))))))))))),"")</f>
        <v/>
      </c>
      <c r="E34" s="67"/>
      <c r="F34" s="42"/>
      <c r="G34" s="43" t="str">
        <f t="shared" si="0"/>
        <v/>
      </c>
      <c r="K34" s="108">
        <f>SUMPRODUCT(F13:F1009,'Lista de Produtos'!L2:L998)</f>
        <v>0</v>
      </c>
      <c r="L34" s="106"/>
      <c r="M34" s="108">
        <f>SUMPRODUCT(F13:F1009,'Lista de Produtos'!AA2:AA998)</f>
        <v>0</v>
      </c>
    </row>
    <row r="35" spans="1:13" x14ac:dyDescent="0.25">
      <c r="A35" s="68" t="str">
        <f>IF('Lista de Produtos'!A24="","",'Lista de Produtos'!A24)</f>
        <v/>
      </c>
      <c r="B35" s="69"/>
      <c r="C35" s="70"/>
      <c r="D35" s="66" t="str">
        <f>IFERROR(IF($F$10=1,VLOOKUP(A35,'Lista de Produtos'!$A$2:$E$998,2,0),IF($F$10=2,VLOOKUP(A35,'Lista de Produtos'!$A$2:$E$998,3,0),IF($F$10=3,VLOOKUP(A35,'Lista de Produtos'!$A$2:$E$998,4,0),IF($F$10=4,VLOOKUP(A35,'Lista de Produtos'!$A$2:$E$998,5,0),IF($F$10=5,VLOOKUP(A35,'Lista de Produtos'!$A$2:$F$998,6,0),IF($F$10=6,VLOOKUP(A35,'Lista de Produtos'!$A$2:$G$998,7,0),IF($F$10=7,VLOOKUP(A35,'Lista de Produtos'!$A$2:$H$998,8,0),IF($F$10=8,VLOOKUP(A35,'Lista de Produtos'!$A$2:$I$998,9,0),IF($F$10=9,VLOOKUP(A35,'Lista de Produtos'!$A$2:$J$998,10,0),IF($F$10=10,VLOOKUP(A35,'Lista de Produtos'!$A$2:$AE$998,11,0),IF($F$10=11,VLOOKUP(A35,'Lista de Produtos'!$A$2:$AE$998,12,0),IF($F$10=12,VLOOKUP(A35,'Lista de Produtos'!$A$2:$AE$998,13,0),IF($F$10=13,VLOOKUP(A35,'Lista de Produtos'!$A$2:$AE$998,14,0),IF($F$10=14,VLOOKUP(A35,'Lista de Produtos'!$A$2:$AE$998,15,0),IF($F$10=15,VLOOKUP(A35,'Lista de Produtos'!$A$2:$AE$998,16,0),IF($F$10=16,VLOOKUP(A35,'Lista de Produtos'!$A$2:$AE$998,17,0),IF($F$10=17,VLOOKUP(A35,'Lista de Produtos'!$A$2:$AE$998,18,0),IF($F$10=18,VLOOKUP(A35,'Lista de Produtos'!$A$2:$AE$998,19,0),IF($F$10=19,VLOOKUP(A35,'Lista de Produtos'!$A$2:$AE$998,20,0),IF($F$10=20,VLOOKUP(A35,'Lista de Produtos'!$A$2:$AE$998,21,0),IF($F$10=21,VLOOKUP(A35,'Lista de Produtos'!$A$2:$AE$998,22,0),IF($F$10=22,VLOOKUP(A35,'Lista de Produtos'!$A$2:$AE$998,23,0),IF($F$10=23,VLOOKUP(A35,'Lista de Produtos'!$A$2:$AE$998,24,0),IF($F$10=24,VLOOKUP(A35,'Lista de Produtos'!$A$2:$AE$998,25,0),IF($F$10=25,VLOOKUP(A35,'Lista de Produtos'!$A$2:$AE$998,26,0),IF($F$10=26,VLOOKUP(A35,'Lista de Produtos'!$A$2:$AE$998,27,0),IF($F$10=27,VLOOKUP(A35,'Lista de Produtos'!$A$2:$AE$998,28,0),IF($F$10=28,VLOOKUP(A35,'Lista de Produtos'!$A$2:$AE$998,29,0),IF($F$10=29,VLOOKUP(A35,'Lista de Produtos'!$A$2:$AE$998,30,0),IF($F$10=30,VLOOKUP(A35,'Lista de Produtos'!$A$2:$AE$998,31,0))))))))))))))))))))))))))))))),"")</f>
        <v/>
      </c>
      <c r="E35" s="67"/>
      <c r="F35" s="42"/>
      <c r="G35" s="43" t="str">
        <f t="shared" si="0"/>
        <v/>
      </c>
      <c r="K35" s="109" t="str">
        <f>'Lista de Produtos'!M1</f>
        <v>Mercado 12</v>
      </c>
      <c r="L35" s="106"/>
      <c r="M35" s="109" t="str">
        <f>'Lista de Produtos'!AB1</f>
        <v>Mercado 27</v>
      </c>
    </row>
    <row r="36" spans="1:13" x14ac:dyDescent="0.25">
      <c r="A36" s="68" t="str">
        <f>IF('Lista de Produtos'!A25="","",'Lista de Produtos'!A25)</f>
        <v/>
      </c>
      <c r="B36" s="69"/>
      <c r="C36" s="70"/>
      <c r="D36" s="66" t="str">
        <f>IFERROR(IF($F$10=1,VLOOKUP(A36,'Lista de Produtos'!$A$2:$E$998,2,0),IF($F$10=2,VLOOKUP(A36,'Lista de Produtos'!$A$2:$E$998,3,0),IF($F$10=3,VLOOKUP(A36,'Lista de Produtos'!$A$2:$E$998,4,0),IF($F$10=4,VLOOKUP(A36,'Lista de Produtos'!$A$2:$E$998,5,0),IF($F$10=5,VLOOKUP(A36,'Lista de Produtos'!$A$2:$F$998,6,0),IF($F$10=6,VLOOKUP(A36,'Lista de Produtos'!$A$2:$G$998,7,0),IF($F$10=7,VLOOKUP(A36,'Lista de Produtos'!$A$2:$H$998,8,0),IF($F$10=8,VLOOKUP(A36,'Lista de Produtos'!$A$2:$I$998,9,0),IF($F$10=9,VLOOKUP(A36,'Lista de Produtos'!$A$2:$J$998,10,0),IF($F$10=10,VLOOKUP(A36,'Lista de Produtos'!$A$2:$AE$998,11,0),IF($F$10=11,VLOOKUP(A36,'Lista de Produtos'!$A$2:$AE$998,12,0),IF($F$10=12,VLOOKUP(A36,'Lista de Produtos'!$A$2:$AE$998,13,0),IF($F$10=13,VLOOKUP(A36,'Lista de Produtos'!$A$2:$AE$998,14,0),IF($F$10=14,VLOOKUP(A36,'Lista de Produtos'!$A$2:$AE$998,15,0),IF($F$10=15,VLOOKUP(A36,'Lista de Produtos'!$A$2:$AE$998,16,0),IF($F$10=16,VLOOKUP(A36,'Lista de Produtos'!$A$2:$AE$998,17,0),IF($F$10=17,VLOOKUP(A36,'Lista de Produtos'!$A$2:$AE$998,18,0),IF($F$10=18,VLOOKUP(A36,'Lista de Produtos'!$A$2:$AE$998,19,0),IF($F$10=19,VLOOKUP(A36,'Lista de Produtos'!$A$2:$AE$998,20,0),IF($F$10=20,VLOOKUP(A36,'Lista de Produtos'!$A$2:$AE$998,21,0),IF($F$10=21,VLOOKUP(A36,'Lista de Produtos'!$A$2:$AE$998,22,0),IF($F$10=22,VLOOKUP(A36,'Lista de Produtos'!$A$2:$AE$998,23,0),IF($F$10=23,VLOOKUP(A36,'Lista de Produtos'!$A$2:$AE$998,24,0),IF($F$10=24,VLOOKUP(A36,'Lista de Produtos'!$A$2:$AE$998,25,0),IF($F$10=25,VLOOKUP(A36,'Lista de Produtos'!$A$2:$AE$998,26,0),IF($F$10=26,VLOOKUP(A36,'Lista de Produtos'!$A$2:$AE$998,27,0),IF($F$10=27,VLOOKUP(A36,'Lista de Produtos'!$A$2:$AE$998,28,0),IF($F$10=28,VLOOKUP(A36,'Lista de Produtos'!$A$2:$AE$998,29,0),IF($F$10=29,VLOOKUP(A36,'Lista de Produtos'!$A$2:$AE$998,30,0),IF($F$10=30,VLOOKUP(A36,'Lista de Produtos'!$A$2:$AE$998,31,0))))))))))))))))))))))))))))))),"")</f>
        <v/>
      </c>
      <c r="E36" s="67"/>
      <c r="F36" s="42"/>
      <c r="G36" s="43" t="str">
        <f t="shared" si="0"/>
        <v/>
      </c>
      <c r="K36" s="110">
        <f>SUMPRODUCT(F13:F1009,'Lista de Produtos'!M2:M998)</f>
        <v>0</v>
      </c>
      <c r="L36" s="106"/>
      <c r="M36" s="110">
        <f>SUMPRODUCT(F13:F1009,'Lista de Produtos'!AB2:AB998)</f>
        <v>0</v>
      </c>
    </row>
    <row r="37" spans="1:13" x14ac:dyDescent="0.25">
      <c r="A37" s="68" t="str">
        <f>IF('Lista de Produtos'!A26="","",'Lista de Produtos'!A26)</f>
        <v/>
      </c>
      <c r="B37" s="69"/>
      <c r="C37" s="70"/>
      <c r="D37" s="66" t="str">
        <f>IFERROR(IF($F$10=1,VLOOKUP(A37,'Lista de Produtos'!$A$2:$E$998,2,0),IF($F$10=2,VLOOKUP(A37,'Lista de Produtos'!$A$2:$E$998,3,0),IF($F$10=3,VLOOKUP(A37,'Lista de Produtos'!$A$2:$E$998,4,0),IF($F$10=4,VLOOKUP(A37,'Lista de Produtos'!$A$2:$E$998,5,0),IF($F$10=5,VLOOKUP(A37,'Lista de Produtos'!$A$2:$F$998,6,0),IF($F$10=6,VLOOKUP(A37,'Lista de Produtos'!$A$2:$G$998,7,0),IF($F$10=7,VLOOKUP(A37,'Lista de Produtos'!$A$2:$H$998,8,0),IF($F$10=8,VLOOKUP(A37,'Lista de Produtos'!$A$2:$I$998,9,0),IF($F$10=9,VLOOKUP(A37,'Lista de Produtos'!$A$2:$J$998,10,0),IF($F$10=10,VLOOKUP(A37,'Lista de Produtos'!$A$2:$AE$998,11,0),IF($F$10=11,VLOOKUP(A37,'Lista de Produtos'!$A$2:$AE$998,12,0),IF($F$10=12,VLOOKUP(A37,'Lista de Produtos'!$A$2:$AE$998,13,0),IF($F$10=13,VLOOKUP(A37,'Lista de Produtos'!$A$2:$AE$998,14,0),IF($F$10=14,VLOOKUP(A37,'Lista de Produtos'!$A$2:$AE$998,15,0),IF($F$10=15,VLOOKUP(A37,'Lista de Produtos'!$A$2:$AE$998,16,0),IF($F$10=16,VLOOKUP(A37,'Lista de Produtos'!$A$2:$AE$998,17,0),IF($F$10=17,VLOOKUP(A37,'Lista de Produtos'!$A$2:$AE$998,18,0),IF($F$10=18,VLOOKUP(A37,'Lista de Produtos'!$A$2:$AE$998,19,0),IF($F$10=19,VLOOKUP(A37,'Lista de Produtos'!$A$2:$AE$998,20,0),IF($F$10=20,VLOOKUP(A37,'Lista de Produtos'!$A$2:$AE$998,21,0),IF($F$10=21,VLOOKUP(A37,'Lista de Produtos'!$A$2:$AE$998,22,0),IF($F$10=22,VLOOKUP(A37,'Lista de Produtos'!$A$2:$AE$998,23,0),IF($F$10=23,VLOOKUP(A37,'Lista de Produtos'!$A$2:$AE$998,24,0),IF($F$10=24,VLOOKUP(A37,'Lista de Produtos'!$A$2:$AE$998,25,0),IF($F$10=25,VLOOKUP(A37,'Lista de Produtos'!$A$2:$AE$998,26,0),IF($F$10=26,VLOOKUP(A37,'Lista de Produtos'!$A$2:$AE$998,27,0),IF($F$10=27,VLOOKUP(A37,'Lista de Produtos'!$A$2:$AE$998,28,0),IF($F$10=28,VLOOKUP(A37,'Lista de Produtos'!$A$2:$AE$998,29,0),IF($F$10=29,VLOOKUP(A37,'Lista de Produtos'!$A$2:$AE$998,30,0),IF($F$10=30,VLOOKUP(A37,'Lista de Produtos'!$A$2:$AE$998,31,0))))))))))))))))))))))))))))))),"")</f>
        <v/>
      </c>
      <c r="E37" s="67"/>
      <c r="F37" s="42"/>
      <c r="G37" s="43" t="str">
        <f t="shared" si="0"/>
        <v/>
      </c>
      <c r="K37" s="111" t="str">
        <f>'Lista de Produtos'!N1</f>
        <v>Mercado 13</v>
      </c>
      <c r="L37" s="106"/>
      <c r="M37" s="111" t="str">
        <f>'Lista de Produtos'!AC1</f>
        <v>Mercado 28</v>
      </c>
    </row>
    <row r="38" spans="1:13" x14ac:dyDescent="0.25">
      <c r="A38" s="68" t="str">
        <f>IF('Lista de Produtos'!A27="","",'Lista de Produtos'!A27)</f>
        <v/>
      </c>
      <c r="B38" s="69"/>
      <c r="C38" s="70"/>
      <c r="D38" s="66" t="str">
        <f>IFERROR(IF($F$10=1,VLOOKUP(A38,'Lista de Produtos'!$A$2:$E$998,2,0),IF($F$10=2,VLOOKUP(A38,'Lista de Produtos'!$A$2:$E$998,3,0),IF($F$10=3,VLOOKUP(A38,'Lista de Produtos'!$A$2:$E$998,4,0),IF($F$10=4,VLOOKUP(A38,'Lista de Produtos'!$A$2:$E$998,5,0),IF($F$10=5,VLOOKUP(A38,'Lista de Produtos'!$A$2:$F$998,6,0),IF($F$10=6,VLOOKUP(A38,'Lista de Produtos'!$A$2:$G$998,7,0),IF($F$10=7,VLOOKUP(A38,'Lista de Produtos'!$A$2:$H$998,8,0),IF($F$10=8,VLOOKUP(A38,'Lista de Produtos'!$A$2:$I$998,9,0),IF($F$10=9,VLOOKUP(A38,'Lista de Produtos'!$A$2:$J$998,10,0),IF($F$10=10,VLOOKUP(A38,'Lista de Produtos'!$A$2:$AE$998,11,0),IF($F$10=11,VLOOKUP(A38,'Lista de Produtos'!$A$2:$AE$998,12,0),IF($F$10=12,VLOOKUP(A38,'Lista de Produtos'!$A$2:$AE$998,13,0),IF($F$10=13,VLOOKUP(A38,'Lista de Produtos'!$A$2:$AE$998,14,0),IF($F$10=14,VLOOKUP(A38,'Lista de Produtos'!$A$2:$AE$998,15,0),IF($F$10=15,VLOOKUP(A38,'Lista de Produtos'!$A$2:$AE$998,16,0),IF($F$10=16,VLOOKUP(A38,'Lista de Produtos'!$A$2:$AE$998,17,0),IF($F$10=17,VLOOKUP(A38,'Lista de Produtos'!$A$2:$AE$998,18,0),IF($F$10=18,VLOOKUP(A38,'Lista de Produtos'!$A$2:$AE$998,19,0),IF($F$10=19,VLOOKUP(A38,'Lista de Produtos'!$A$2:$AE$998,20,0),IF($F$10=20,VLOOKUP(A38,'Lista de Produtos'!$A$2:$AE$998,21,0),IF($F$10=21,VLOOKUP(A38,'Lista de Produtos'!$A$2:$AE$998,22,0),IF($F$10=22,VLOOKUP(A38,'Lista de Produtos'!$A$2:$AE$998,23,0),IF($F$10=23,VLOOKUP(A38,'Lista de Produtos'!$A$2:$AE$998,24,0),IF($F$10=24,VLOOKUP(A38,'Lista de Produtos'!$A$2:$AE$998,25,0),IF($F$10=25,VLOOKUP(A38,'Lista de Produtos'!$A$2:$AE$998,26,0),IF($F$10=26,VLOOKUP(A38,'Lista de Produtos'!$A$2:$AE$998,27,0),IF($F$10=27,VLOOKUP(A38,'Lista de Produtos'!$A$2:$AE$998,28,0),IF($F$10=28,VLOOKUP(A38,'Lista de Produtos'!$A$2:$AE$998,29,0),IF($F$10=29,VLOOKUP(A38,'Lista de Produtos'!$A$2:$AE$998,30,0),IF($F$10=30,VLOOKUP(A38,'Lista de Produtos'!$A$2:$AE$998,31,0))))))))))))))))))))))))))))))),"")</f>
        <v/>
      </c>
      <c r="E38" s="67"/>
      <c r="F38" s="42"/>
      <c r="G38" s="43" t="str">
        <f t="shared" si="0"/>
        <v/>
      </c>
      <c r="K38" s="112">
        <f>SUMPRODUCT(F13:F1009,'Lista de Produtos'!N2:N998)</f>
        <v>0</v>
      </c>
      <c r="L38" s="106"/>
      <c r="M38" s="112">
        <f>SUMPRODUCT(F13:F1009,'Lista de Produtos'!AC2:AC998)</f>
        <v>0</v>
      </c>
    </row>
    <row r="39" spans="1:13" x14ac:dyDescent="0.25">
      <c r="A39" s="68" t="str">
        <f>IF('Lista de Produtos'!A28="","",'Lista de Produtos'!A28)</f>
        <v/>
      </c>
      <c r="B39" s="69"/>
      <c r="C39" s="70"/>
      <c r="D39" s="66" t="str">
        <f>IFERROR(IF($F$10=1,VLOOKUP(A39,'Lista de Produtos'!$A$2:$E$998,2,0),IF($F$10=2,VLOOKUP(A39,'Lista de Produtos'!$A$2:$E$998,3,0),IF($F$10=3,VLOOKUP(A39,'Lista de Produtos'!$A$2:$E$998,4,0),IF($F$10=4,VLOOKUP(A39,'Lista de Produtos'!$A$2:$E$998,5,0),IF($F$10=5,VLOOKUP(A39,'Lista de Produtos'!$A$2:$F$998,6,0),IF($F$10=6,VLOOKUP(A39,'Lista de Produtos'!$A$2:$G$998,7,0),IF($F$10=7,VLOOKUP(A39,'Lista de Produtos'!$A$2:$H$998,8,0),IF($F$10=8,VLOOKUP(A39,'Lista de Produtos'!$A$2:$I$998,9,0),IF($F$10=9,VLOOKUP(A39,'Lista de Produtos'!$A$2:$J$998,10,0),IF($F$10=10,VLOOKUP(A39,'Lista de Produtos'!$A$2:$AE$998,11,0),IF($F$10=11,VLOOKUP(A39,'Lista de Produtos'!$A$2:$AE$998,12,0),IF($F$10=12,VLOOKUP(A39,'Lista de Produtos'!$A$2:$AE$998,13,0),IF($F$10=13,VLOOKUP(A39,'Lista de Produtos'!$A$2:$AE$998,14,0),IF($F$10=14,VLOOKUP(A39,'Lista de Produtos'!$A$2:$AE$998,15,0),IF($F$10=15,VLOOKUP(A39,'Lista de Produtos'!$A$2:$AE$998,16,0),IF($F$10=16,VLOOKUP(A39,'Lista de Produtos'!$A$2:$AE$998,17,0),IF($F$10=17,VLOOKUP(A39,'Lista de Produtos'!$A$2:$AE$998,18,0),IF($F$10=18,VLOOKUP(A39,'Lista de Produtos'!$A$2:$AE$998,19,0),IF($F$10=19,VLOOKUP(A39,'Lista de Produtos'!$A$2:$AE$998,20,0),IF($F$10=20,VLOOKUP(A39,'Lista de Produtos'!$A$2:$AE$998,21,0),IF($F$10=21,VLOOKUP(A39,'Lista de Produtos'!$A$2:$AE$998,22,0),IF($F$10=22,VLOOKUP(A39,'Lista de Produtos'!$A$2:$AE$998,23,0),IF($F$10=23,VLOOKUP(A39,'Lista de Produtos'!$A$2:$AE$998,24,0),IF($F$10=24,VLOOKUP(A39,'Lista de Produtos'!$A$2:$AE$998,25,0),IF($F$10=25,VLOOKUP(A39,'Lista de Produtos'!$A$2:$AE$998,26,0),IF($F$10=26,VLOOKUP(A39,'Lista de Produtos'!$A$2:$AE$998,27,0),IF($F$10=27,VLOOKUP(A39,'Lista de Produtos'!$A$2:$AE$998,28,0),IF($F$10=28,VLOOKUP(A39,'Lista de Produtos'!$A$2:$AE$998,29,0),IF($F$10=29,VLOOKUP(A39,'Lista de Produtos'!$A$2:$AE$998,30,0),IF($F$10=30,VLOOKUP(A39,'Lista de Produtos'!$A$2:$AE$998,31,0))))))))))))))))))))))))))))))),"")</f>
        <v/>
      </c>
      <c r="E39" s="67"/>
      <c r="F39" s="42"/>
      <c r="G39" s="43" t="str">
        <f t="shared" si="0"/>
        <v/>
      </c>
      <c r="K39" s="113" t="str">
        <f>'Lista de Produtos'!O1</f>
        <v>Mercado 14</v>
      </c>
      <c r="L39" s="106"/>
      <c r="M39" s="113" t="str">
        <f>'Lista de Produtos'!AD1</f>
        <v>Mercado 29</v>
      </c>
    </row>
    <row r="40" spans="1:13" x14ac:dyDescent="0.25">
      <c r="A40" s="68" t="str">
        <f>IF('Lista de Produtos'!A29="","",'Lista de Produtos'!A29)</f>
        <v/>
      </c>
      <c r="B40" s="69"/>
      <c r="C40" s="70"/>
      <c r="D40" s="66" t="str">
        <f>IFERROR(IF($F$10=1,VLOOKUP(A40,'Lista de Produtos'!$A$2:$E$998,2,0),IF($F$10=2,VLOOKUP(A40,'Lista de Produtos'!$A$2:$E$998,3,0),IF($F$10=3,VLOOKUP(A40,'Lista de Produtos'!$A$2:$E$998,4,0),IF($F$10=4,VLOOKUP(A40,'Lista de Produtos'!$A$2:$E$998,5,0),IF($F$10=5,VLOOKUP(A40,'Lista de Produtos'!$A$2:$F$998,6,0),IF($F$10=6,VLOOKUP(A40,'Lista de Produtos'!$A$2:$G$998,7,0),IF($F$10=7,VLOOKUP(A40,'Lista de Produtos'!$A$2:$H$998,8,0),IF($F$10=8,VLOOKUP(A40,'Lista de Produtos'!$A$2:$I$998,9,0),IF($F$10=9,VLOOKUP(A40,'Lista de Produtos'!$A$2:$J$998,10,0),IF($F$10=10,VLOOKUP(A40,'Lista de Produtos'!$A$2:$AE$998,11,0),IF($F$10=11,VLOOKUP(A40,'Lista de Produtos'!$A$2:$AE$998,12,0),IF($F$10=12,VLOOKUP(A40,'Lista de Produtos'!$A$2:$AE$998,13,0),IF($F$10=13,VLOOKUP(A40,'Lista de Produtos'!$A$2:$AE$998,14,0),IF($F$10=14,VLOOKUP(A40,'Lista de Produtos'!$A$2:$AE$998,15,0),IF($F$10=15,VLOOKUP(A40,'Lista de Produtos'!$A$2:$AE$998,16,0),IF($F$10=16,VLOOKUP(A40,'Lista de Produtos'!$A$2:$AE$998,17,0),IF($F$10=17,VLOOKUP(A40,'Lista de Produtos'!$A$2:$AE$998,18,0),IF($F$10=18,VLOOKUP(A40,'Lista de Produtos'!$A$2:$AE$998,19,0),IF($F$10=19,VLOOKUP(A40,'Lista de Produtos'!$A$2:$AE$998,20,0),IF($F$10=20,VLOOKUP(A40,'Lista de Produtos'!$A$2:$AE$998,21,0),IF($F$10=21,VLOOKUP(A40,'Lista de Produtos'!$A$2:$AE$998,22,0),IF($F$10=22,VLOOKUP(A40,'Lista de Produtos'!$A$2:$AE$998,23,0),IF($F$10=23,VLOOKUP(A40,'Lista de Produtos'!$A$2:$AE$998,24,0),IF($F$10=24,VLOOKUP(A40,'Lista de Produtos'!$A$2:$AE$998,25,0),IF($F$10=25,VLOOKUP(A40,'Lista de Produtos'!$A$2:$AE$998,26,0),IF($F$10=26,VLOOKUP(A40,'Lista de Produtos'!$A$2:$AE$998,27,0),IF($F$10=27,VLOOKUP(A40,'Lista de Produtos'!$A$2:$AE$998,28,0),IF($F$10=28,VLOOKUP(A40,'Lista de Produtos'!$A$2:$AE$998,29,0),IF($F$10=29,VLOOKUP(A40,'Lista de Produtos'!$A$2:$AE$998,30,0),IF($F$10=30,VLOOKUP(A40,'Lista de Produtos'!$A$2:$AE$998,31,0))))))))))))))))))))))))))))))),"")</f>
        <v/>
      </c>
      <c r="E40" s="67"/>
      <c r="F40" s="42"/>
      <c r="G40" s="43" t="str">
        <f t="shared" si="0"/>
        <v/>
      </c>
      <c r="K40" s="114">
        <f>SUMPRODUCT(F13:F1009,'Lista de Produtos'!O2:O998)</f>
        <v>0</v>
      </c>
      <c r="L40" s="106"/>
      <c r="M40" s="114">
        <f>SUMPRODUCT(F13:F1009,'Lista de Produtos'!AD2:AD998)</f>
        <v>0</v>
      </c>
    </row>
    <row r="41" spans="1:13" x14ac:dyDescent="0.25">
      <c r="A41" s="68" t="str">
        <f>IF('Lista de Produtos'!A30="","",'Lista de Produtos'!A30)</f>
        <v/>
      </c>
      <c r="B41" s="69"/>
      <c r="C41" s="70"/>
      <c r="D41" s="66" t="str">
        <f>IFERROR(IF($F$10=1,VLOOKUP(A41,'Lista de Produtos'!$A$2:$E$998,2,0),IF($F$10=2,VLOOKUP(A41,'Lista de Produtos'!$A$2:$E$998,3,0),IF($F$10=3,VLOOKUP(A41,'Lista de Produtos'!$A$2:$E$998,4,0),IF($F$10=4,VLOOKUP(A41,'Lista de Produtos'!$A$2:$E$998,5,0),IF($F$10=5,VLOOKUP(A41,'Lista de Produtos'!$A$2:$F$998,6,0),IF($F$10=6,VLOOKUP(A41,'Lista de Produtos'!$A$2:$G$998,7,0),IF($F$10=7,VLOOKUP(A41,'Lista de Produtos'!$A$2:$H$998,8,0),IF($F$10=8,VLOOKUP(A41,'Lista de Produtos'!$A$2:$I$998,9,0),IF($F$10=9,VLOOKUP(A41,'Lista de Produtos'!$A$2:$J$998,10,0),IF($F$10=10,VLOOKUP(A41,'Lista de Produtos'!$A$2:$AE$998,11,0),IF($F$10=11,VLOOKUP(A41,'Lista de Produtos'!$A$2:$AE$998,12,0),IF($F$10=12,VLOOKUP(A41,'Lista de Produtos'!$A$2:$AE$998,13,0),IF($F$10=13,VLOOKUP(A41,'Lista de Produtos'!$A$2:$AE$998,14,0),IF($F$10=14,VLOOKUP(A41,'Lista de Produtos'!$A$2:$AE$998,15,0),IF($F$10=15,VLOOKUP(A41,'Lista de Produtos'!$A$2:$AE$998,16,0),IF($F$10=16,VLOOKUP(A41,'Lista de Produtos'!$A$2:$AE$998,17,0),IF($F$10=17,VLOOKUP(A41,'Lista de Produtos'!$A$2:$AE$998,18,0),IF($F$10=18,VLOOKUP(A41,'Lista de Produtos'!$A$2:$AE$998,19,0),IF($F$10=19,VLOOKUP(A41,'Lista de Produtos'!$A$2:$AE$998,20,0),IF($F$10=20,VLOOKUP(A41,'Lista de Produtos'!$A$2:$AE$998,21,0),IF($F$10=21,VLOOKUP(A41,'Lista de Produtos'!$A$2:$AE$998,22,0),IF($F$10=22,VLOOKUP(A41,'Lista de Produtos'!$A$2:$AE$998,23,0),IF($F$10=23,VLOOKUP(A41,'Lista de Produtos'!$A$2:$AE$998,24,0),IF($F$10=24,VLOOKUP(A41,'Lista de Produtos'!$A$2:$AE$998,25,0),IF($F$10=25,VLOOKUP(A41,'Lista de Produtos'!$A$2:$AE$998,26,0),IF($F$10=26,VLOOKUP(A41,'Lista de Produtos'!$A$2:$AE$998,27,0),IF($F$10=27,VLOOKUP(A41,'Lista de Produtos'!$A$2:$AE$998,28,0),IF($F$10=28,VLOOKUP(A41,'Lista de Produtos'!$A$2:$AE$998,29,0),IF($F$10=29,VLOOKUP(A41,'Lista de Produtos'!$A$2:$AE$998,30,0),IF($F$10=30,VLOOKUP(A41,'Lista de Produtos'!$A$2:$AE$998,31,0))))))))))))))))))))))))))))))),"")</f>
        <v/>
      </c>
      <c r="E41" s="67"/>
      <c r="F41" s="42"/>
      <c r="G41" s="43" t="str">
        <f t="shared" si="0"/>
        <v/>
      </c>
      <c r="K41" s="107" t="str">
        <f>'Lista de Produtos'!P1</f>
        <v>Mercado 15</v>
      </c>
      <c r="L41" s="106"/>
      <c r="M41" s="107" t="str">
        <f>'Lista de Produtos'!AE1</f>
        <v>Mercado 30</v>
      </c>
    </row>
    <row r="42" spans="1:13" x14ac:dyDescent="0.25">
      <c r="A42" s="68" t="str">
        <f>IF('Lista de Produtos'!A31="","",'Lista de Produtos'!A31)</f>
        <v/>
      </c>
      <c r="B42" s="69"/>
      <c r="C42" s="70"/>
      <c r="D42" s="66" t="str">
        <f>IFERROR(IF($F$10=1,VLOOKUP(A42,'Lista de Produtos'!$A$2:$E$998,2,0),IF($F$10=2,VLOOKUP(A42,'Lista de Produtos'!$A$2:$E$998,3,0),IF($F$10=3,VLOOKUP(A42,'Lista de Produtos'!$A$2:$E$998,4,0),IF($F$10=4,VLOOKUP(A42,'Lista de Produtos'!$A$2:$E$998,5,0),IF($F$10=5,VLOOKUP(A42,'Lista de Produtos'!$A$2:$F$998,6,0),IF($F$10=6,VLOOKUP(A42,'Lista de Produtos'!$A$2:$G$998,7,0),IF($F$10=7,VLOOKUP(A42,'Lista de Produtos'!$A$2:$H$998,8,0),IF($F$10=8,VLOOKUP(A42,'Lista de Produtos'!$A$2:$I$998,9,0),IF($F$10=9,VLOOKUP(A42,'Lista de Produtos'!$A$2:$J$998,10,0),IF($F$10=10,VLOOKUP(A42,'Lista de Produtos'!$A$2:$AE$998,11,0),IF($F$10=11,VLOOKUP(A42,'Lista de Produtos'!$A$2:$AE$998,12,0),IF($F$10=12,VLOOKUP(A42,'Lista de Produtos'!$A$2:$AE$998,13,0),IF($F$10=13,VLOOKUP(A42,'Lista de Produtos'!$A$2:$AE$998,14,0),IF($F$10=14,VLOOKUP(A42,'Lista de Produtos'!$A$2:$AE$998,15,0),IF($F$10=15,VLOOKUP(A42,'Lista de Produtos'!$A$2:$AE$998,16,0),IF($F$10=16,VLOOKUP(A42,'Lista de Produtos'!$A$2:$AE$998,17,0),IF($F$10=17,VLOOKUP(A42,'Lista de Produtos'!$A$2:$AE$998,18,0),IF($F$10=18,VLOOKUP(A42,'Lista de Produtos'!$A$2:$AE$998,19,0),IF($F$10=19,VLOOKUP(A42,'Lista de Produtos'!$A$2:$AE$998,20,0),IF($F$10=20,VLOOKUP(A42,'Lista de Produtos'!$A$2:$AE$998,21,0),IF($F$10=21,VLOOKUP(A42,'Lista de Produtos'!$A$2:$AE$998,22,0),IF($F$10=22,VLOOKUP(A42,'Lista de Produtos'!$A$2:$AE$998,23,0),IF($F$10=23,VLOOKUP(A42,'Lista de Produtos'!$A$2:$AE$998,24,0),IF($F$10=24,VLOOKUP(A42,'Lista de Produtos'!$A$2:$AE$998,25,0),IF($F$10=25,VLOOKUP(A42,'Lista de Produtos'!$A$2:$AE$998,26,0),IF($F$10=26,VLOOKUP(A42,'Lista de Produtos'!$A$2:$AE$998,27,0),IF($F$10=27,VLOOKUP(A42,'Lista de Produtos'!$A$2:$AE$998,28,0),IF($F$10=28,VLOOKUP(A42,'Lista de Produtos'!$A$2:$AE$998,29,0),IF($F$10=29,VLOOKUP(A42,'Lista de Produtos'!$A$2:$AE$998,30,0),IF($F$10=30,VLOOKUP(A42,'Lista de Produtos'!$A$2:$AE$998,31,0))))))))))))))))))))))))))))))),"")</f>
        <v/>
      </c>
      <c r="E42" s="67"/>
      <c r="F42" s="42"/>
      <c r="G42" s="43" t="str">
        <f t="shared" si="0"/>
        <v/>
      </c>
      <c r="K42" s="108">
        <f>SUMPRODUCT(F13:F1009,'Lista de Produtos'!P2:P998)</f>
        <v>0</v>
      </c>
      <c r="L42" s="106"/>
      <c r="M42" s="108">
        <f>SUMPRODUCT(F13:F1009,'Lista de Produtos'!AE2:AE998)</f>
        <v>0</v>
      </c>
    </row>
    <row r="43" spans="1:13" x14ac:dyDescent="0.25">
      <c r="A43" s="68" t="str">
        <f>IF('Lista de Produtos'!A32="","",'Lista de Produtos'!A32)</f>
        <v/>
      </c>
      <c r="B43" s="69"/>
      <c r="C43" s="70"/>
      <c r="D43" s="66" t="str">
        <f>IFERROR(IF($F$10=1,VLOOKUP(A43,'Lista de Produtos'!$A$2:$E$998,2,0),IF($F$10=2,VLOOKUP(A43,'Lista de Produtos'!$A$2:$E$998,3,0),IF($F$10=3,VLOOKUP(A43,'Lista de Produtos'!$A$2:$E$998,4,0),IF($F$10=4,VLOOKUP(A43,'Lista de Produtos'!$A$2:$E$998,5,0),IF($F$10=5,VLOOKUP(A43,'Lista de Produtos'!$A$2:$F$998,6,0),IF($F$10=6,VLOOKUP(A43,'Lista de Produtos'!$A$2:$G$998,7,0),IF($F$10=7,VLOOKUP(A43,'Lista de Produtos'!$A$2:$H$998,8,0),IF($F$10=8,VLOOKUP(A43,'Lista de Produtos'!$A$2:$I$998,9,0),IF($F$10=9,VLOOKUP(A43,'Lista de Produtos'!$A$2:$J$998,10,0),IF($F$10=10,VLOOKUP(A43,'Lista de Produtos'!$A$2:$AE$998,11,0),IF($F$10=11,VLOOKUP(A43,'Lista de Produtos'!$A$2:$AE$998,12,0),IF($F$10=12,VLOOKUP(A43,'Lista de Produtos'!$A$2:$AE$998,13,0),IF($F$10=13,VLOOKUP(A43,'Lista de Produtos'!$A$2:$AE$998,14,0),IF($F$10=14,VLOOKUP(A43,'Lista de Produtos'!$A$2:$AE$998,15,0),IF($F$10=15,VLOOKUP(A43,'Lista de Produtos'!$A$2:$AE$998,16,0),IF($F$10=16,VLOOKUP(A43,'Lista de Produtos'!$A$2:$AE$998,17,0),IF($F$10=17,VLOOKUP(A43,'Lista de Produtos'!$A$2:$AE$998,18,0),IF($F$10=18,VLOOKUP(A43,'Lista de Produtos'!$A$2:$AE$998,19,0),IF($F$10=19,VLOOKUP(A43,'Lista de Produtos'!$A$2:$AE$998,20,0),IF($F$10=20,VLOOKUP(A43,'Lista de Produtos'!$A$2:$AE$998,21,0),IF($F$10=21,VLOOKUP(A43,'Lista de Produtos'!$A$2:$AE$998,22,0),IF($F$10=22,VLOOKUP(A43,'Lista de Produtos'!$A$2:$AE$998,23,0),IF($F$10=23,VLOOKUP(A43,'Lista de Produtos'!$A$2:$AE$998,24,0),IF($F$10=24,VLOOKUP(A43,'Lista de Produtos'!$A$2:$AE$998,25,0),IF($F$10=25,VLOOKUP(A43,'Lista de Produtos'!$A$2:$AE$998,26,0),IF($F$10=26,VLOOKUP(A43,'Lista de Produtos'!$A$2:$AE$998,27,0),IF($F$10=27,VLOOKUP(A43,'Lista de Produtos'!$A$2:$AE$998,28,0),IF($F$10=28,VLOOKUP(A43,'Lista de Produtos'!$A$2:$AE$998,29,0),IF($F$10=29,VLOOKUP(A43,'Lista de Produtos'!$A$2:$AE$998,30,0),IF($F$10=30,VLOOKUP(A43,'Lista de Produtos'!$A$2:$AE$998,31,0))))))))))))))))))))))))))))))),"")</f>
        <v/>
      </c>
      <c r="E43" s="67"/>
      <c r="F43" s="42"/>
      <c r="G43" s="43" t="str">
        <f t="shared" si="0"/>
        <v/>
      </c>
    </row>
    <row r="44" spans="1:13" x14ac:dyDescent="0.25">
      <c r="A44" s="68" t="str">
        <f>IF('Lista de Produtos'!A33="","",'Lista de Produtos'!A33)</f>
        <v/>
      </c>
      <c r="B44" s="69"/>
      <c r="C44" s="70"/>
      <c r="D44" s="66" t="str">
        <f>IFERROR(IF($F$10=1,VLOOKUP(A44,'Lista de Produtos'!$A$2:$E$998,2,0),IF($F$10=2,VLOOKUP(A44,'Lista de Produtos'!$A$2:$E$998,3,0),IF($F$10=3,VLOOKUP(A44,'Lista de Produtos'!$A$2:$E$998,4,0),IF($F$10=4,VLOOKUP(A44,'Lista de Produtos'!$A$2:$E$998,5,0),IF($F$10=5,VLOOKUP(A44,'Lista de Produtos'!$A$2:$F$998,6,0),IF($F$10=6,VLOOKUP(A44,'Lista de Produtos'!$A$2:$G$998,7,0),IF($F$10=7,VLOOKUP(A44,'Lista de Produtos'!$A$2:$H$998,8,0),IF($F$10=8,VLOOKUP(A44,'Lista de Produtos'!$A$2:$I$998,9,0),IF($F$10=9,VLOOKUP(A44,'Lista de Produtos'!$A$2:$J$998,10,0),IF($F$10=10,VLOOKUP(A44,'Lista de Produtos'!$A$2:$AE$998,11,0),IF($F$10=11,VLOOKUP(A44,'Lista de Produtos'!$A$2:$AE$998,12,0),IF($F$10=12,VLOOKUP(A44,'Lista de Produtos'!$A$2:$AE$998,13,0),IF($F$10=13,VLOOKUP(A44,'Lista de Produtos'!$A$2:$AE$998,14,0),IF($F$10=14,VLOOKUP(A44,'Lista de Produtos'!$A$2:$AE$998,15,0),IF($F$10=15,VLOOKUP(A44,'Lista de Produtos'!$A$2:$AE$998,16,0),IF($F$10=16,VLOOKUP(A44,'Lista de Produtos'!$A$2:$AE$998,17,0),IF($F$10=17,VLOOKUP(A44,'Lista de Produtos'!$A$2:$AE$998,18,0),IF($F$10=18,VLOOKUP(A44,'Lista de Produtos'!$A$2:$AE$998,19,0),IF($F$10=19,VLOOKUP(A44,'Lista de Produtos'!$A$2:$AE$998,20,0),IF($F$10=20,VLOOKUP(A44,'Lista de Produtos'!$A$2:$AE$998,21,0),IF($F$10=21,VLOOKUP(A44,'Lista de Produtos'!$A$2:$AE$998,22,0),IF($F$10=22,VLOOKUP(A44,'Lista de Produtos'!$A$2:$AE$998,23,0),IF($F$10=23,VLOOKUP(A44,'Lista de Produtos'!$A$2:$AE$998,24,0),IF($F$10=24,VLOOKUP(A44,'Lista de Produtos'!$A$2:$AE$998,25,0),IF($F$10=25,VLOOKUP(A44,'Lista de Produtos'!$A$2:$AE$998,26,0),IF($F$10=26,VLOOKUP(A44,'Lista de Produtos'!$A$2:$AE$998,27,0),IF($F$10=27,VLOOKUP(A44,'Lista de Produtos'!$A$2:$AE$998,28,0),IF($F$10=28,VLOOKUP(A44,'Lista de Produtos'!$A$2:$AE$998,29,0),IF($F$10=29,VLOOKUP(A44,'Lista de Produtos'!$A$2:$AE$998,30,0),IF($F$10=30,VLOOKUP(A44,'Lista de Produtos'!$A$2:$AE$998,31,0))))))))))))))))))))))))))))))),"")</f>
        <v/>
      </c>
      <c r="E44" s="67"/>
      <c r="F44" s="42"/>
      <c r="G44" s="43" t="str">
        <f t="shared" si="0"/>
        <v/>
      </c>
    </row>
    <row r="45" spans="1:13" x14ac:dyDescent="0.25">
      <c r="A45" s="68" t="str">
        <f>IF('Lista de Produtos'!A34="","",'Lista de Produtos'!A34)</f>
        <v/>
      </c>
      <c r="B45" s="69"/>
      <c r="C45" s="70"/>
      <c r="D45" s="66" t="str">
        <f>IFERROR(IF($F$10=1,VLOOKUP(A45,'Lista de Produtos'!$A$2:$E$998,2,0),IF($F$10=2,VLOOKUP(A45,'Lista de Produtos'!$A$2:$E$998,3,0),IF($F$10=3,VLOOKUP(A45,'Lista de Produtos'!$A$2:$E$998,4,0),IF($F$10=4,VLOOKUP(A45,'Lista de Produtos'!$A$2:$E$998,5,0),IF($F$10=5,VLOOKUP(A45,'Lista de Produtos'!$A$2:$F$998,6,0),IF($F$10=6,VLOOKUP(A45,'Lista de Produtos'!$A$2:$G$998,7,0),IF($F$10=7,VLOOKUP(A45,'Lista de Produtos'!$A$2:$H$998,8,0),IF($F$10=8,VLOOKUP(A45,'Lista de Produtos'!$A$2:$I$998,9,0),IF($F$10=9,VLOOKUP(A45,'Lista de Produtos'!$A$2:$J$998,10,0),IF($F$10=10,VLOOKUP(A45,'Lista de Produtos'!$A$2:$AE$998,11,0),IF($F$10=11,VLOOKUP(A45,'Lista de Produtos'!$A$2:$AE$998,12,0),IF($F$10=12,VLOOKUP(A45,'Lista de Produtos'!$A$2:$AE$998,13,0),IF($F$10=13,VLOOKUP(A45,'Lista de Produtos'!$A$2:$AE$998,14,0),IF($F$10=14,VLOOKUP(A45,'Lista de Produtos'!$A$2:$AE$998,15,0),IF($F$10=15,VLOOKUP(A45,'Lista de Produtos'!$A$2:$AE$998,16,0),IF($F$10=16,VLOOKUP(A45,'Lista de Produtos'!$A$2:$AE$998,17,0),IF($F$10=17,VLOOKUP(A45,'Lista de Produtos'!$A$2:$AE$998,18,0),IF($F$10=18,VLOOKUP(A45,'Lista de Produtos'!$A$2:$AE$998,19,0),IF($F$10=19,VLOOKUP(A45,'Lista de Produtos'!$A$2:$AE$998,20,0),IF($F$10=20,VLOOKUP(A45,'Lista de Produtos'!$A$2:$AE$998,21,0),IF($F$10=21,VLOOKUP(A45,'Lista de Produtos'!$A$2:$AE$998,22,0),IF($F$10=22,VLOOKUP(A45,'Lista de Produtos'!$A$2:$AE$998,23,0),IF($F$10=23,VLOOKUP(A45,'Lista de Produtos'!$A$2:$AE$998,24,0),IF($F$10=24,VLOOKUP(A45,'Lista de Produtos'!$A$2:$AE$998,25,0),IF($F$10=25,VLOOKUP(A45,'Lista de Produtos'!$A$2:$AE$998,26,0),IF($F$10=26,VLOOKUP(A45,'Lista de Produtos'!$A$2:$AE$998,27,0),IF($F$10=27,VLOOKUP(A45,'Lista de Produtos'!$A$2:$AE$998,28,0),IF($F$10=28,VLOOKUP(A45,'Lista de Produtos'!$A$2:$AE$998,29,0),IF($F$10=29,VLOOKUP(A45,'Lista de Produtos'!$A$2:$AE$998,30,0),IF($F$10=30,VLOOKUP(A45,'Lista de Produtos'!$A$2:$AE$998,31,0))))))))))))))))))))))))))))))),"")</f>
        <v/>
      </c>
      <c r="E45" s="67"/>
      <c r="F45" s="42"/>
      <c r="G45" s="43" t="str">
        <f t="shared" si="0"/>
        <v/>
      </c>
    </row>
    <row r="46" spans="1:13" x14ac:dyDescent="0.25">
      <c r="A46" s="68" t="str">
        <f>IF('Lista de Produtos'!A35="","",'Lista de Produtos'!A35)</f>
        <v/>
      </c>
      <c r="B46" s="69"/>
      <c r="C46" s="70"/>
      <c r="D46" s="66" t="str">
        <f>IFERROR(IF($F$10=1,VLOOKUP(A46,'Lista de Produtos'!$A$2:$E$998,2,0),IF($F$10=2,VLOOKUP(A46,'Lista de Produtos'!$A$2:$E$998,3,0),IF($F$10=3,VLOOKUP(A46,'Lista de Produtos'!$A$2:$E$998,4,0),IF($F$10=4,VLOOKUP(A46,'Lista de Produtos'!$A$2:$E$998,5,0),IF($F$10=5,VLOOKUP(A46,'Lista de Produtos'!$A$2:$F$998,6,0),IF($F$10=6,VLOOKUP(A46,'Lista de Produtos'!$A$2:$G$998,7,0),IF($F$10=7,VLOOKUP(A46,'Lista de Produtos'!$A$2:$H$998,8,0),IF($F$10=8,VLOOKUP(A46,'Lista de Produtos'!$A$2:$I$998,9,0),IF($F$10=9,VLOOKUP(A46,'Lista de Produtos'!$A$2:$J$998,10,0),IF($F$10=10,VLOOKUP(A46,'Lista de Produtos'!$A$2:$AE$998,11,0),IF($F$10=11,VLOOKUP(A46,'Lista de Produtos'!$A$2:$AE$998,12,0),IF($F$10=12,VLOOKUP(A46,'Lista de Produtos'!$A$2:$AE$998,13,0),IF($F$10=13,VLOOKUP(A46,'Lista de Produtos'!$A$2:$AE$998,14,0),IF($F$10=14,VLOOKUP(A46,'Lista de Produtos'!$A$2:$AE$998,15,0),IF($F$10=15,VLOOKUP(A46,'Lista de Produtos'!$A$2:$AE$998,16,0),IF($F$10=16,VLOOKUP(A46,'Lista de Produtos'!$A$2:$AE$998,17,0),IF($F$10=17,VLOOKUP(A46,'Lista de Produtos'!$A$2:$AE$998,18,0),IF($F$10=18,VLOOKUP(A46,'Lista de Produtos'!$A$2:$AE$998,19,0),IF($F$10=19,VLOOKUP(A46,'Lista de Produtos'!$A$2:$AE$998,20,0),IF($F$10=20,VLOOKUP(A46,'Lista de Produtos'!$A$2:$AE$998,21,0),IF($F$10=21,VLOOKUP(A46,'Lista de Produtos'!$A$2:$AE$998,22,0),IF($F$10=22,VLOOKUP(A46,'Lista de Produtos'!$A$2:$AE$998,23,0),IF($F$10=23,VLOOKUP(A46,'Lista de Produtos'!$A$2:$AE$998,24,0),IF($F$10=24,VLOOKUP(A46,'Lista de Produtos'!$A$2:$AE$998,25,0),IF($F$10=25,VLOOKUP(A46,'Lista de Produtos'!$A$2:$AE$998,26,0),IF($F$10=26,VLOOKUP(A46,'Lista de Produtos'!$A$2:$AE$998,27,0),IF($F$10=27,VLOOKUP(A46,'Lista de Produtos'!$A$2:$AE$998,28,0),IF($F$10=28,VLOOKUP(A46,'Lista de Produtos'!$A$2:$AE$998,29,0),IF($F$10=29,VLOOKUP(A46,'Lista de Produtos'!$A$2:$AE$998,30,0),IF($F$10=30,VLOOKUP(A46,'Lista de Produtos'!$A$2:$AE$998,31,0))))))))))))))))))))))))))))))),"")</f>
        <v/>
      </c>
      <c r="E46" s="67"/>
      <c r="F46" s="42"/>
      <c r="G46" s="43" t="str">
        <f t="shared" si="0"/>
        <v/>
      </c>
    </row>
    <row r="47" spans="1:13" x14ac:dyDescent="0.25">
      <c r="A47" s="68" t="str">
        <f>IF('Lista de Produtos'!A36="","",'Lista de Produtos'!A36)</f>
        <v/>
      </c>
      <c r="B47" s="69"/>
      <c r="C47" s="70"/>
      <c r="D47" s="66" t="str">
        <f>IFERROR(IF($F$10=1,VLOOKUP(A47,'Lista de Produtos'!$A$2:$E$998,2,0),IF($F$10=2,VLOOKUP(A47,'Lista de Produtos'!$A$2:$E$998,3,0),IF($F$10=3,VLOOKUP(A47,'Lista de Produtos'!$A$2:$E$998,4,0),IF($F$10=4,VLOOKUP(A47,'Lista de Produtos'!$A$2:$E$998,5,0),IF($F$10=5,VLOOKUP(A47,'Lista de Produtos'!$A$2:$F$998,6,0),IF($F$10=6,VLOOKUP(A47,'Lista de Produtos'!$A$2:$G$998,7,0),IF($F$10=7,VLOOKUP(A47,'Lista de Produtos'!$A$2:$H$998,8,0),IF($F$10=8,VLOOKUP(A47,'Lista de Produtos'!$A$2:$I$998,9,0),IF($F$10=9,VLOOKUP(A47,'Lista de Produtos'!$A$2:$J$998,10,0),IF($F$10=10,VLOOKUP(A47,'Lista de Produtos'!$A$2:$AE$998,11,0),IF($F$10=11,VLOOKUP(A47,'Lista de Produtos'!$A$2:$AE$998,12,0),IF($F$10=12,VLOOKUP(A47,'Lista de Produtos'!$A$2:$AE$998,13,0),IF($F$10=13,VLOOKUP(A47,'Lista de Produtos'!$A$2:$AE$998,14,0),IF($F$10=14,VLOOKUP(A47,'Lista de Produtos'!$A$2:$AE$998,15,0),IF($F$10=15,VLOOKUP(A47,'Lista de Produtos'!$A$2:$AE$998,16,0),IF($F$10=16,VLOOKUP(A47,'Lista de Produtos'!$A$2:$AE$998,17,0),IF($F$10=17,VLOOKUP(A47,'Lista de Produtos'!$A$2:$AE$998,18,0),IF($F$10=18,VLOOKUP(A47,'Lista de Produtos'!$A$2:$AE$998,19,0),IF($F$10=19,VLOOKUP(A47,'Lista de Produtos'!$A$2:$AE$998,20,0),IF($F$10=20,VLOOKUP(A47,'Lista de Produtos'!$A$2:$AE$998,21,0),IF($F$10=21,VLOOKUP(A47,'Lista de Produtos'!$A$2:$AE$998,22,0),IF($F$10=22,VLOOKUP(A47,'Lista de Produtos'!$A$2:$AE$998,23,0),IF($F$10=23,VLOOKUP(A47,'Lista de Produtos'!$A$2:$AE$998,24,0),IF($F$10=24,VLOOKUP(A47,'Lista de Produtos'!$A$2:$AE$998,25,0),IF($F$10=25,VLOOKUP(A47,'Lista de Produtos'!$A$2:$AE$998,26,0),IF($F$10=26,VLOOKUP(A47,'Lista de Produtos'!$A$2:$AE$998,27,0),IF($F$10=27,VLOOKUP(A47,'Lista de Produtos'!$A$2:$AE$998,28,0),IF($F$10=28,VLOOKUP(A47,'Lista de Produtos'!$A$2:$AE$998,29,0),IF($F$10=29,VLOOKUP(A47,'Lista de Produtos'!$A$2:$AE$998,30,0),IF($F$10=30,VLOOKUP(A47,'Lista de Produtos'!$A$2:$AE$998,31,0))))))))))))))))))))))))))))))),"")</f>
        <v/>
      </c>
      <c r="E47" s="67"/>
      <c r="F47" s="42"/>
      <c r="G47" s="43" t="str">
        <f t="shared" si="0"/>
        <v/>
      </c>
    </row>
    <row r="48" spans="1:13" x14ac:dyDescent="0.25">
      <c r="A48" s="68" t="str">
        <f>IF('Lista de Produtos'!A37="","",'Lista de Produtos'!A37)</f>
        <v/>
      </c>
      <c r="B48" s="69"/>
      <c r="C48" s="70"/>
      <c r="D48" s="66" t="str">
        <f>IFERROR(IF($F$10=1,VLOOKUP(A48,'Lista de Produtos'!$A$2:$E$998,2,0),IF($F$10=2,VLOOKUP(A48,'Lista de Produtos'!$A$2:$E$998,3,0),IF($F$10=3,VLOOKUP(A48,'Lista de Produtos'!$A$2:$E$998,4,0),IF($F$10=4,VLOOKUP(A48,'Lista de Produtos'!$A$2:$E$998,5,0),IF($F$10=5,VLOOKUP(A48,'Lista de Produtos'!$A$2:$F$998,6,0),IF($F$10=6,VLOOKUP(A48,'Lista de Produtos'!$A$2:$G$998,7,0),IF($F$10=7,VLOOKUP(A48,'Lista de Produtos'!$A$2:$H$998,8,0),IF($F$10=8,VLOOKUP(A48,'Lista de Produtos'!$A$2:$I$998,9,0),IF($F$10=9,VLOOKUP(A48,'Lista de Produtos'!$A$2:$J$998,10,0),IF($F$10=10,VLOOKUP(A48,'Lista de Produtos'!$A$2:$AE$998,11,0),IF($F$10=11,VLOOKUP(A48,'Lista de Produtos'!$A$2:$AE$998,12,0),IF($F$10=12,VLOOKUP(A48,'Lista de Produtos'!$A$2:$AE$998,13,0),IF($F$10=13,VLOOKUP(A48,'Lista de Produtos'!$A$2:$AE$998,14,0),IF($F$10=14,VLOOKUP(A48,'Lista de Produtos'!$A$2:$AE$998,15,0),IF($F$10=15,VLOOKUP(A48,'Lista de Produtos'!$A$2:$AE$998,16,0),IF($F$10=16,VLOOKUP(A48,'Lista de Produtos'!$A$2:$AE$998,17,0),IF($F$10=17,VLOOKUP(A48,'Lista de Produtos'!$A$2:$AE$998,18,0),IF($F$10=18,VLOOKUP(A48,'Lista de Produtos'!$A$2:$AE$998,19,0),IF($F$10=19,VLOOKUP(A48,'Lista de Produtos'!$A$2:$AE$998,20,0),IF($F$10=20,VLOOKUP(A48,'Lista de Produtos'!$A$2:$AE$998,21,0),IF($F$10=21,VLOOKUP(A48,'Lista de Produtos'!$A$2:$AE$998,22,0),IF($F$10=22,VLOOKUP(A48,'Lista de Produtos'!$A$2:$AE$998,23,0),IF($F$10=23,VLOOKUP(A48,'Lista de Produtos'!$A$2:$AE$998,24,0),IF($F$10=24,VLOOKUP(A48,'Lista de Produtos'!$A$2:$AE$998,25,0),IF($F$10=25,VLOOKUP(A48,'Lista de Produtos'!$A$2:$AE$998,26,0),IF($F$10=26,VLOOKUP(A48,'Lista de Produtos'!$A$2:$AE$998,27,0),IF($F$10=27,VLOOKUP(A48,'Lista de Produtos'!$A$2:$AE$998,28,0),IF($F$10=28,VLOOKUP(A48,'Lista de Produtos'!$A$2:$AE$998,29,0),IF($F$10=29,VLOOKUP(A48,'Lista de Produtos'!$A$2:$AE$998,30,0),IF($F$10=30,VLOOKUP(A48,'Lista de Produtos'!$A$2:$AE$998,31,0))))))))))))))))))))))))))))))),"")</f>
        <v/>
      </c>
      <c r="E48" s="67"/>
      <c r="F48" s="42"/>
      <c r="G48" s="43" t="str">
        <f t="shared" si="0"/>
        <v/>
      </c>
    </row>
    <row r="49" spans="1:7" x14ac:dyDescent="0.25">
      <c r="A49" s="68" t="str">
        <f>IF('Lista de Produtos'!A38="","",'Lista de Produtos'!A38)</f>
        <v/>
      </c>
      <c r="B49" s="69"/>
      <c r="C49" s="70"/>
      <c r="D49" s="66" t="str">
        <f>IFERROR(IF($F$10=1,VLOOKUP(A49,'Lista de Produtos'!$A$2:$E$998,2,0),IF($F$10=2,VLOOKUP(A49,'Lista de Produtos'!$A$2:$E$998,3,0),IF($F$10=3,VLOOKUP(A49,'Lista de Produtos'!$A$2:$E$998,4,0),IF($F$10=4,VLOOKUP(A49,'Lista de Produtos'!$A$2:$E$998,5,0),IF($F$10=5,VLOOKUP(A49,'Lista de Produtos'!$A$2:$F$998,6,0),IF($F$10=6,VLOOKUP(A49,'Lista de Produtos'!$A$2:$G$998,7,0),IF($F$10=7,VLOOKUP(A49,'Lista de Produtos'!$A$2:$H$998,8,0),IF($F$10=8,VLOOKUP(A49,'Lista de Produtos'!$A$2:$I$998,9,0),IF($F$10=9,VLOOKUP(A49,'Lista de Produtos'!$A$2:$J$998,10,0),IF($F$10=10,VLOOKUP(A49,'Lista de Produtos'!$A$2:$AE$998,11,0),IF($F$10=11,VLOOKUP(A49,'Lista de Produtos'!$A$2:$AE$998,12,0),IF($F$10=12,VLOOKUP(A49,'Lista de Produtos'!$A$2:$AE$998,13,0),IF($F$10=13,VLOOKUP(A49,'Lista de Produtos'!$A$2:$AE$998,14,0),IF($F$10=14,VLOOKUP(A49,'Lista de Produtos'!$A$2:$AE$998,15,0),IF($F$10=15,VLOOKUP(A49,'Lista de Produtos'!$A$2:$AE$998,16,0),IF($F$10=16,VLOOKUP(A49,'Lista de Produtos'!$A$2:$AE$998,17,0),IF($F$10=17,VLOOKUP(A49,'Lista de Produtos'!$A$2:$AE$998,18,0),IF($F$10=18,VLOOKUP(A49,'Lista de Produtos'!$A$2:$AE$998,19,0),IF($F$10=19,VLOOKUP(A49,'Lista de Produtos'!$A$2:$AE$998,20,0),IF($F$10=20,VLOOKUP(A49,'Lista de Produtos'!$A$2:$AE$998,21,0),IF($F$10=21,VLOOKUP(A49,'Lista de Produtos'!$A$2:$AE$998,22,0),IF($F$10=22,VLOOKUP(A49,'Lista de Produtos'!$A$2:$AE$998,23,0),IF($F$10=23,VLOOKUP(A49,'Lista de Produtos'!$A$2:$AE$998,24,0),IF($F$10=24,VLOOKUP(A49,'Lista de Produtos'!$A$2:$AE$998,25,0),IF($F$10=25,VLOOKUP(A49,'Lista de Produtos'!$A$2:$AE$998,26,0),IF($F$10=26,VLOOKUP(A49,'Lista de Produtos'!$A$2:$AE$998,27,0),IF($F$10=27,VLOOKUP(A49,'Lista de Produtos'!$A$2:$AE$998,28,0),IF($F$10=28,VLOOKUP(A49,'Lista de Produtos'!$A$2:$AE$998,29,0),IF($F$10=29,VLOOKUP(A49,'Lista de Produtos'!$A$2:$AE$998,30,0),IF($F$10=30,VLOOKUP(A49,'Lista de Produtos'!$A$2:$AE$998,31,0))))))))))))))))))))))))))))))),"")</f>
        <v/>
      </c>
      <c r="E49" s="67"/>
      <c r="F49" s="42"/>
      <c r="G49" s="43" t="str">
        <f t="shared" si="0"/>
        <v/>
      </c>
    </row>
    <row r="50" spans="1:7" x14ac:dyDescent="0.25">
      <c r="A50" s="68" t="str">
        <f>IF('Lista de Produtos'!A39="","",'Lista de Produtos'!A39)</f>
        <v/>
      </c>
      <c r="B50" s="69"/>
      <c r="C50" s="70"/>
      <c r="D50" s="66" t="str">
        <f>IFERROR(IF($F$10=1,VLOOKUP(A50,'Lista de Produtos'!$A$2:$E$998,2,0),IF($F$10=2,VLOOKUP(A50,'Lista de Produtos'!$A$2:$E$998,3,0),IF($F$10=3,VLOOKUP(A50,'Lista de Produtos'!$A$2:$E$998,4,0),IF($F$10=4,VLOOKUP(A50,'Lista de Produtos'!$A$2:$E$998,5,0),IF($F$10=5,VLOOKUP(A50,'Lista de Produtos'!$A$2:$F$998,6,0),IF($F$10=6,VLOOKUP(A50,'Lista de Produtos'!$A$2:$G$998,7,0),IF($F$10=7,VLOOKUP(A50,'Lista de Produtos'!$A$2:$H$998,8,0),IF($F$10=8,VLOOKUP(A50,'Lista de Produtos'!$A$2:$I$998,9,0),IF($F$10=9,VLOOKUP(A50,'Lista de Produtos'!$A$2:$J$998,10,0),IF($F$10=10,VLOOKUP(A50,'Lista de Produtos'!$A$2:$AE$998,11,0),IF($F$10=11,VLOOKUP(A50,'Lista de Produtos'!$A$2:$AE$998,12,0),IF($F$10=12,VLOOKUP(A50,'Lista de Produtos'!$A$2:$AE$998,13,0),IF($F$10=13,VLOOKUP(A50,'Lista de Produtos'!$A$2:$AE$998,14,0),IF($F$10=14,VLOOKUP(A50,'Lista de Produtos'!$A$2:$AE$998,15,0),IF($F$10=15,VLOOKUP(A50,'Lista de Produtos'!$A$2:$AE$998,16,0),IF($F$10=16,VLOOKUP(A50,'Lista de Produtos'!$A$2:$AE$998,17,0),IF($F$10=17,VLOOKUP(A50,'Lista de Produtos'!$A$2:$AE$998,18,0),IF($F$10=18,VLOOKUP(A50,'Lista de Produtos'!$A$2:$AE$998,19,0),IF($F$10=19,VLOOKUP(A50,'Lista de Produtos'!$A$2:$AE$998,20,0),IF($F$10=20,VLOOKUP(A50,'Lista de Produtos'!$A$2:$AE$998,21,0),IF($F$10=21,VLOOKUP(A50,'Lista de Produtos'!$A$2:$AE$998,22,0),IF($F$10=22,VLOOKUP(A50,'Lista de Produtos'!$A$2:$AE$998,23,0),IF($F$10=23,VLOOKUP(A50,'Lista de Produtos'!$A$2:$AE$998,24,0),IF($F$10=24,VLOOKUP(A50,'Lista de Produtos'!$A$2:$AE$998,25,0),IF($F$10=25,VLOOKUP(A50,'Lista de Produtos'!$A$2:$AE$998,26,0),IF($F$10=26,VLOOKUP(A50,'Lista de Produtos'!$A$2:$AE$998,27,0),IF($F$10=27,VLOOKUP(A50,'Lista de Produtos'!$A$2:$AE$998,28,0),IF($F$10=28,VLOOKUP(A50,'Lista de Produtos'!$A$2:$AE$998,29,0),IF($F$10=29,VLOOKUP(A50,'Lista de Produtos'!$A$2:$AE$998,30,0),IF($F$10=30,VLOOKUP(A50,'Lista de Produtos'!$A$2:$AE$998,31,0))))))))))))))))))))))))))))))),"")</f>
        <v/>
      </c>
      <c r="E50" s="67"/>
      <c r="F50" s="42"/>
      <c r="G50" s="43" t="str">
        <f t="shared" si="0"/>
        <v/>
      </c>
    </row>
    <row r="51" spans="1:7" x14ac:dyDescent="0.25">
      <c r="A51" s="68" t="str">
        <f>IF('Lista de Produtos'!A40="","",'Lista de Produtos'!A40)</f>
        <v/>
      </c>
      <c r="B51" s="69"/>
      <c r="C51" s="70"/>
      <c r="D51" s="66" t="str">
        <f>IFERROR(IF($F$10=1,VLOOKUP(A51,'Lista de Produtos'!$A$2:$E$998,2,0),IF($F$10=2,VLOOKUP(A51,'Lista de Produtos'!$A$2:$E$998,3,0),IF($F$10=3,VLOOKUP(A51,'Lista de Produtos'!$A$2:$E$998,4,0),IF($F$10=4,VLOOKUP(A51,'Lista de Produtos'!$A$2:$E$998,5,0),IF($F$10=5,VLOOKUP(A51,'Lista de Produtos'!$A$2:$F$998,6,0),IF($F$10=6,VLOOKUP(A51,'Lista de Produtos'!$A$2:$G$998,7,0),IF($F$10=7,VLOOKUP(A51,'Lista de Produtos'!$A$2:$H$998,8,0),IF($F$10=8,VLOOKUP(A51,'Lista de Produtos'!$A$2:$I$998,9,0),IF($F$10=9,VLOOKUP(A51,'Lista de Produtos'!$A$2:$J$998,10,0),IF($F$10=10,VLOOKUP(A51,'Lista de Produtos'!$A$2:$AE$998,11,0),IF($F$10=11,VLOOKUP(A51,'Lista de Produtos'!$A$2:$AE$998,12,0),IF($F$10=12,VLOOKUP(A51,'Lista de Produtos'!$A$2:$AE$998,13,0),IF($F$10=13,VLOOKUP(A51,'Lista de Produtos'!$A$2:$AE$998,14,0),IF($F$10=14,VLOOKUP(A51,'Lista de Produtos'!$A$2:$AE$998,15,0),IF($F$10=15,VLOOKUP(A51,'Lista de Produtos'!$A$2:$AE$998,16,0),IF($F$10=16,VLOOKUP(A51,'Lista de Produtos'!$A$2:$AE$998,17,0),IF($F$10=17,VLOOKUP(A51,'Lista de Produtos'!$A$2:$AE$998,18,0),IF($F$10=18,VLOOKUP(A51,'Lista de Produtos'!$A$2:$AE$998,19,0),IF($F$10=19,VLOOKUP(A51,'Lista de Produtos'!$A$2:$AE$998,20,0),IF($F$10=20,VLOOKUP(A51,'Lista de Produtos'!$A$2:$AE$998,21,0),IF($F$10=21,VLOOKUP(A51,'Lista de Produtos'!$A$2:$AE$998,22,0),IF($F$10=22,VLOOKUP(A51,'Lista de Produtos'!$A$2:$AE$998,23,0),IF($F$10=23,VLOOKUP(A51,'Lista de Produtos'!$A$2:$AE$998,24,0),IF($F$10=24,VLOOKUP(A51,'Lista de Produtos'!$A$2:$AE$998,25,0),IF($F$10=25,VLOOKUP(A51,'Lista de Produtos'!$A$2:$AE$998,26,0),IF($F$10=26,VLOOKUP(A51,'Lista de Produtos'!$A$2:$AE$998,27,0),IF($F$10=27,VLOOKUP(A51,'Lista de Produtos'!$A$2:$AE$998,28,0),IF($F$10=28,VLOOKUP(A51,'Lista de Produtos'!$A$2:$AE$998,29,0),IF($F$10=29,VLOOKUP(A51,'Lista de Produtos'!$A$2:$AE$998,30,0),IF($F$10=30,VLOOKUP(A51,'Lista de Produtos'!$A$2:$AE$998,31,0))))))))))))))))))))))))))))))),"")</f>
        <v/>
      </c>
      <c r="E51" s="67"/>
      <c r="F51" s="42"/>
      <c r="G51" s="43" t="str">
        <f t="shared" si="0"/>
        <v/>
      </c>
    </row>
    <row r="52" spans="1:7" x14ac:dyDescent="0.25">
      <c r="A52" s="68" t="str">
        <f>IF('Lista de Produtos'!A41="","",'Lista de Produtos'!A41)</f>
        <v/>
      </c>
      <c r="B52" s="69"/>
      <c r="C52" s="70"/>
      <c r="D52" s="66" t="str">
        <f>IFERROR(IF($F$10=1,VLOOKUP(A52,'Lista de Produtos'!$A$2:$E$998,2,0),IF($F$10=2,VLOOKUP(A52,'Lista de Produtos'!$A$2:$E$998,3,0),IF($F$10=3,VLOOKUP(A52,'Lista de Produtos'!$A$2:$E$998,4,0),IF($F$10=4,VLOOKUP(A52,'Lista de Produtos'!$A$2:$E$998,5,0),IF($F$10=5,VLOOKUP(A52,'Lista de Produtos'!$A$2:$F$998,6,0),IF($F$10=6,VLOOKUP(A52,'Lista de Produtos'!$A$2:$G$998,7,0),IF($F$10=7,VLOOKUP(A52,'Lista de Produtos'!$A$2:$H$998,8,0),IF($F$10=8,VLOOKUP(A52,'Lista de Produtos'!$A$2:$I$998,9,0),IF($F$10=9,VLOOKUP(A52,'Lista de Produtos'!$A$2:$J$998,10,0),IF($F$10=10,VLOOKUP(A52,'Lista de Produtos'!$A$2:$AE$998,11,0),IF($F$10=11,VLOOKUP(A52,'Lista de Produtos'!$A$2:$AE$998,12,0),IF($F$10=12,VLOOKUP(A52,'Lista de Produtos'!$A$2:$AE$998,13,0),IF($F$10=13,VLOOKUP(A52,'Lista de Produtos'!$A$2:$AE$998,14,0),IF($F$10=14,VLOOKUP(A52,'Lista de Produtos'!$A$2:$AE$998,15,0),IF($F$10=15,VLOOKUP(A52,'Lista de Produtos'!$A$2:$AE$998,16,0),IF($F$10=16,VLOOKUP(A52,'Lista de Produtos'!$A$2:$AE$998,17,0),IF($F$10=17,VLOOKUP(A52,'Lista de Produtos'!$A$2:$AE$998,18,0),IF($F$10=18,VLOOKUP(A52,'Lista de Produtos'!$A$2:$AE$998,19,0),IF($F$10=19,VLOOKUP(A52,'Lista de Produtos'!$A$2:$AE$998,20,0),IF($F$10=20,VLOOKUP(A52,'Lista de Produtos'!$A$2:$AE$998,21,0),IF($F$10=21,VLOOKUP(A52,'Lista de Produtos'!$A$2:$AE$998,22,0),IF($F$10=22,VLOOKUP(A52,'Lista de Produtos'!$A$2:$AE$998,23,0),IF($F$10=23,VLOOKUP(A52,'Lista de Produtos'!$A$2:$AE$998,24,0),IF($F$10=24,VLOOKUP(A52,'Lista de Produtos'!$A$2:$AE$998,25,0),IF($F$10=25,VLOOKUP(A52,'Lista de Produtos'!$A$2:$AE$998,26,0),IF($F$10=26,VLOOKUP(A52,'Lista de Produtos'!$A$2:$AE$998,27,0),IF($F$10=27,VLOOKUP(A52,'Lista de Produtos'!$A$2:$AE$998,28,0),IF($F$10=28,VLOOKUP(A52,'Lista de Produtos'!$A$2:$AE$998,29,0),IF($F$10=29,VLOOKUP(A52,'Lista de Produtos'!$A$2:$AE$998,30,0),IF($F$10=30,VLOOKUP(A52,'Lista de Produtos'!$A$2:$AE$998,31,0))))))))))))))))))))))))))))))),"")</f>
        <v/>
      </c>
      <c r="E52" s="67"/>
      <c r="F52" s="42"/>
      <c r="G52" s="43" t="str">
        <f t="shared" si="0"/>
        <v/>
      </c>
    </row>
    <row r="53" spans="1:7" x14ac:dyDescent="0.25">
      <c r="A53" s="68" t="str">
        <f>IF('Lista de Produtos'!A42="","",'Lista de Produtos'!A42)</f>
        <v/>
      </c>
      <c r="B53" s="69"/>
      <c r="C53" s="70"/>
      <c r="D53" s="66" t="str">
        <f>IFERROR(IF($F$10=1,VLOOKUP(A53,'Lista de Produtos'!$A$2:$E$998,2,0),IF($F$10=2,VLOOKUP(A53,'Lista de Produtos'!$A$2:$E$998,3,0),IF($F$10=3,VLOOKUP(A53,'Lista de Produtos'!$A$2:$E$998,4,0),IF($F$10=4,VLOOKUP(A53,'Lista de Produtos'!$A$2:$E$998,5,0),IF($F$10=5,VLOOKUP(A53,'Lista de Produtos'!$A$2:$F$998,6,0),IF($F$10=6,VLOOKUP(A53,'Lista de Produtos'!$A$2:$G$998,7,0),IF($F$10=7,VLOOKUP(A53,'Lista de Produtos'!$A$2:$H$998,8,0),IF($F$10=8,VLOOKUP(A53,'Lista de Produtos'!$A$2:$I$998,9,0),IF($F$10=9,VLOOKUP(A53,'Lista de Produtos'!$A$2:$J$998,10,0),IF($F$10=10,VLOOKUP(A53,'Lista de Produtos'!$A$2:$AE$998,11,0),IF($F$10=11,VLOOKUP(A53,'Lista de Produtos'!$A$2:$AE$998,12,0),IF($F$10=12,VLOOKUP(A53,'Lista de Produtos'!$A$2:$AE$998,13,0),IF($F$10=13,VLOOKUP(A53,'Lista de Produtos'!$A$2:$AE$998,14,0),IF($F$10=14,VLOOKUP(A53,'Lista de Produtos'!$A$2:$AE$998,15,0),IF($F$10=15,VLOOKUP(A53,'Lista de Produtos'!$A$2:$AE$998,16,0),IF($F$10=16,VLOOKUP(A53,'Lista de Produtos'!$A$2:$AE$998,17,0),IF($F$10=17,VLOOKUP(A53,'Lista de Produtos'!$A$2:$AE$998,18,0),IF($F$10=18,VLOOKUP(A53,'Lista de Produtos'!$A$2:$AE$998,19,0),IF($F$10=19,VLOOKUP(A53,'Lista de Produtos'!$A$2:$AE$998,20,0),IF($F$10=20,VLOOKUP(A53,'Lista de Produtos'!$A$2:$AE$998,21,0),IF($F$10=21,VLOOKUP(A53,'Lista de Produtos'!$A$2:$AE$998,22,0),IF($F$10=22,VLOOKUP(A53,'Lista de Produtos'!$A$2:$AE$998,23,0),IF($F$10=23,VLOOKUP(A53,'Lista de Produtos'!$A$2:$AE$998,24,0),IF($F$10=24,VLOOKUP(A53,'Lista de Produtos'!$A$2:$AE$998,25,0),IF($F$10=25,VLOOKUP(A53,'Lista de Produtos'!$A$2:$AE$998,26,0),IF($F$10=26,VLOOKUP(A53,'Lista de Produtos'!$A$2:$AE$998,27,0),IF($F$10=27,VLOOKUP(A53,'Lista de Produtos'!$A$2:$AE$998,28,0),IF($F$10=28,VLOOKUP(A53,'Lista de Produtos'!$A$2:$AE$998,29,0),IF($F$10=29,VLOOKUP(A53,'Lista de Produtos'!$A$2:$AE$998,30,0),IF($F$10=30,VLOOKUP(A53,'Lista de Produtos'!$A$2:$AE$998,31,0))))))))))))))))))))))))))))))),"")</f>
        <v/>
      </c>
      <c r="E53" s="67"/>
      <c r="F53" s="42"/>
      <c r="G53" s="43" t="str">
        <f t="shared" si="0"/>
        <v/>
      </c>
    </row>
    <row r="54" spans="1:7" x14ac:dyDescent="0.25">
      <c r="A54" s="68" t="str">
        <f>IF('Lista de Produtos'!A43="","",'Lista de Produtos'!A43)</f>
        <v/>
      </c>
      <c r="B54" s="69"/>
      <c r="C54" s="70"/>
      <c r="D54" s="66" t="str">
        <f>IFERROR(IF($F$10=1,VLOOKUP(A54,'Lista de Produtos'!$A$2:$E$998,2,0),IF($F$10=2,VLOOKUP(A54,'Lista de Produtos'!$A$2:$E$998,3,0),IF($F$10=3,VLOOKUP(A54,'Lista de Produtos'!$A$2:$E$998,4,0),IF($F$10=4,VLOOKUP(A54,'Lista de Produtos'!$A$2:$E$998,5,0),IF($F$10=5,VLOOKUP(A54,'Lista de Produtos'!$A$2:$F$998,6,0),IF($F$10=6,VLOOKUP(A54,'Lista de Produtos'!$A$2:$G$998,7,0),IF($F$10=7,VLOOKUP(A54,'Lista de Produtos'!$A$2:$H$998,8,0),IF($F$10=8,VLOOKUP(A54,'Lista de Produtos'!$A$2:$I$998,9,0),IF($F$10=9,VLOOKUP(A54,'Lista de Produtos'!$A$2:$J$998,10,0),IF($F$10=10,VLOOKUP(A54,'Lista de Produtos'!$A$2:$AE$998,11,0),IF($F$10=11,VLOOKUP(A54,'Lista de Produtos'!$A$2:$AE$998,12,0),IF($F$10=12,VLOOKUP(A54,'Lista de Produtos'!$A$2:$AE$998,13,0),IF($F$10=13,VLOOKUP(A54,'Lista de Produtos'!$A$2:$AE$998,14,0),IF($F$10=14,VLOOKUP(A54,'Lista de Produtos'!$A$2:$AE$998,15,0),IF($F$10=15,VLOOKUP(A54,'Lista de Produtos'!$A$2:$AE$998,16,0),IF($F$10=16,VLOOKUP(A54,'Lista de Produtos'!$A$2:$AE$998,17,0),IF($F$10=17,VLOOKUP(A54,'Lista de Produtos'!$A$2:$AE$998,18,0),IF($F$10=18,VLOOKUP(A54,'Lista de Produtos'!$A$2:$AE$998,19,0),IF($F$10=19,VLOOKUP(A54,'Lista de Produtos'!$A$2:$AE$998,20,0),IF($F$10=20,VLOOKUP(A54,'Lista de Produtos'!$A$2:$AE$998,21,0),IF($F$10=21,VLOOKUP(A54,'Lista de Produtos'!$A$2:$AE$998,22,0),IF($F$10=22,VLOOKUP(A54,'Lista de Produtos'!$A$2:$AE$998,23,0),IF($F$10=23,VLOOKUP(A54,'Lista de Produtos'!$A$2:$AE$998,24,0),IF($F$10=24,VLOOKUP(A54,'Lista de Produtos'!$A$2:$AE$998,25,0),IF($F$10=25,VLOOKUP(A54,'Lista de Produtos'!$A$2:$AE$998,26,0),IF($F$10=26,VLOOKUP(A54,'Lista de Produtos'!$A$2:$AE$998,27,0),IF($F$10=27,VLOOKUP(A54,'Lista de Produtos'!$A$2:$AE$998,28,0),IF($F$10=28,VLOOKUP(A54,'Lista de Produtos'!$A$2:$AE$998,29,0),IF($F$10=29,VLOOKUP(A54,'Lista de Produtos'!$A$2:$AE$998,30,0),IF($F$10=30,VLOOKUP(A54,'Lista de Produtos'!$A$2:$AE$998,31,0))))))))))))))))))))))))))))))),"")</f>
        <v/>
      </c>
      <c r="E54" s="67"/>
      <c r="F54" s="42"/>
      <c r="G54" s="43" t="str">
        <f t="shared" si="0"/>
        <v/>
      </c>
    </row>
    <row r="55" spans="1:7" x14ac:dyDescent="0.25">
      <c r="A55" s="68" t="str">
        <f>IF('Lista de Produtos'!A44="","",'Lista de Produtos'!A44)</f>
        <v/>
      </c>
      <c r="B55" s="69"/>
      <c r="C55" s="70"/>
      <c r="D55" s="66" t="str">
        <f>IFERROR(IF($F$10=1,VLOOKUP(A55,'Lista de Produtos'!$A$2:$E$998,2,0),IF($F$10=2,VLOOKUP(A55,'Lista de Produtos'!$A$2:$E$998,3,0),IF($F$10=3,VLOOKUP(A55,'Lista de Produtos'!$A$2:$E$998,4,0),IF($F$10=4,VLOOKUP(A55,'Lista de Produtos'!$A$2:$E$998,5,0),IF($F$10=5,VLOOKUP(A55,'Lista de Produtos'!$A$2:$F$998,6,0),IF($F$10=6,VLOOKUP(A55,'Lista de Produtos'!$A$2:$G$998,7,0),IF($F$10=7,VLOOKUP(A55,'Lista de Produtos'!$A$2:$H$998,8,0),IF($F$10=8,VLOOKUP(A55,'Lista de Produtos'!$A$2:$I$998,9,0),IF($F$10=9,VLOOKUP(A55,'Lista de Produtos'!$A$2:$J$998,10,0),IF($F$10=10,VLOOKUP(A55,'Lista de Produtos'!$A$2:$AE$998,11,0),IF($F$10=11,VLOOKUP(A55,'Lista de Produtos'!$A$2:$AE$998,12,0),IF($F$10=12,VLOOKUP(A55,'Lista de Produtos'!$A$2:$AE$998,13,0),IF($F$10=13,VLOOKUP(A55,'Lista de Produtos'!$A$2:$AE$998,14,0),IF($F$10=14,VLOOKUP(A55,'Lista de Produtos'!$A$2:$AE$998,15,0),IF($F$10=15,VLOOKUP(A55,'Lista de Produtos'!$A$2:$AE$998,16,0),IF($F$10=16,VLOOKUP(A55,'Lista de Produtos'!$A$2:$AE$998,17,0),IF($F$10=17,VLOOKUP(A55,'Lista de Produtos'!$A$2:$AE$998,18,0),IF($F$10=18,VLOOKUP(A55,'Lista de Produtos'!$A$2:$AE$998,19,0),IF($F$10=19,VLOOKUP(A55,'Lista de Produtos'!$A$2:$AE$998,20,0),IF($F$10=20,VLOOKUP(A55,'Lista de Produtos'!$A$2:$AE$998,21,0),IF($F$10=21,VLOOKUP(A55,'Lista de Produtos'!$A$2:$AE$998,22,0),IF($F$10=22,VLOOKUP(A55,'Lista de Produtos'!$A$2:$AE$998,23,0),IF($F$10=23,VLOOKUP(A55,'Lista de Produtos'!$A$2:$AE$998,24,0),IF($F$10=24,VLOOKUP(A55,'Lista de Produtos'!$A$2:$AE$998,25,0),IF($F$10=25,VLOOKUP(A55,'Lista de Produtos'!$A$2:$AE$998,26,0),IF($F$10=26,VLOOKUP(A55,'Lista de Produtos'!$A$2:$AE$998,27,0),IF($F$10=27,VLOOKUP(A55,'Lista de Produtos'!$A$2:$AE$998,28,0),IF($F$10=28,VLOOKUP(A55,'Lista de Produtos'!$A$2:$AE$998,29,0),IF($F$10=29,VLOOKUP(A55,'Lista de Produtos'!$A$2:$AE$998,30,0),IF($F$10=30,VLOOKUP(A55,'Lista de Produtos'!$A$2:$AE$998,31,0))))))))))))))))))))))))))))))),"")</f>
        <v/>
      </c>
      <c r="E55" s="67"/>
      <c r="F55" s="42"/>
      <c r="G55" s="43" t="str">
        <f t="shared" si="0"/>
        <v/>
      </c>
    </row>
    <row r="56" spans="1:7" x14ac:dyDescent="0.25">
      <c r="A56" s="68" t="str">
        <f>IF('Lista de Produtos'!A45="","",'Lista de Produtos'!A45)</f>
        <v/>
      </c>
      <c r="B56" s="69"/>
      <c r="C56" s="70"/>
      <c r="D56" s="66" t="str">
        <f>IFERROR(IF($F$10=1,VLOOKUP(A56,'Lista de Produtos'!$A$2:$E$998,2,0),IF($F$10=2,VLOOKUP(A56,'Lista de Produtos'!$A$2:$E$998,3,0),IF($F$10=3,VLOOKUP(A56,'Lista de Produtos'!$A$2:$E$998,4,0),IF($F$10=4,VLOOKUP(A56,'Lista de Produtos'!$A$2:$E$998,5,0),IF($F$10=5,VLOOKUP(A56,'Lista de Produtos'!$A$2:$F$998,6,0),IF($F$10=6,VLOOKUP(A56,'Lista de Produtos'!$A$2:$G$998,7,0),IF($F$10=7,VLOOKUP(A56,'Lista de Produtos'!$A$2:$H$998,8,0),IF($F$10=8,VLOOKUP(A56,'Lista de Produtos'!$A$2:$I$998,9,0),IF($F$10=9,VLOOKUP(A56,'Lista de Produtos'!$A$2:$J$998,10,0),IF($F$10=10,VLOOKUP(A56,'Lista de Produtos'!$A$2:$AE$998,11,0),IF($F$10=11,VLOOKUP(A56,'Lista de Produtos'!$A$2:$AE$998,12,0),IF($F$10=12,VLOOKUP(A56,'Lista de Produtos'!$A$2:$AE$998,13,0),IF($F$10=13,VLOOKUP(A56,'Lista de Produtos'!$A$2:$AE$998,14,0),IF($F$10=14,VLOOKUP(A56,'Lista de Produtos'!$A$2:$AE$998,15,0),IF($F$10=15,VLOOKUP(A56,'Lista de Produtos'!$A$2:$AE$998,16,0),IF($F$10=16,VLOOKUP(A56,'Lista de Produtos'!$A$2:$AE$998,17,0),IF($F$10=17,VLOOKUP(A56,'Lista de Produtos'!$A$2:$AE$998,18,0),IF($F$10=18,VLOOKUP(A56,'Lista de Produtos'!$A$2:$AE$998,19,0),IF($F$10=19,VLOOKUP(A56,'Lista de Produtos'!$A$2:$AE$998,20,0),IF($F$10=20,VLOOKUP(A56,'Lista de Produtos'!$A$2:$AE$998,21,0),IF($F$10=21,VLOOKUP(A56,'Lista de Produtos'!$A$2:$AE$998,22,0),IF($F$10=22,VLOOKUP(A56,'Lista de Produtos'!$A$2:$AE$998,23,0),IF($F$10=23,VLOOKUP(A56,'Lista de Produtos'!$A$2:$AE$998,24,0),IF($F$10=24,VLOOKUP(A56,'Lista de Produtos'!$A$2:$AE$998,25,0),IF($F$10=25,VLOOKUP(A56,'Lista de Produtos'!$A$2:$AE$998,26,0),IF($F$10=26,VLOOKUP(A56,'Lista de Produtos'!$A$2:$AE$998,27,0),IF($F$10=27,VLOOKUP(A56,'Lista de Produtos'!$A$2:$AE$998,28,0),IF($F$10=28,VLOOKUP(A56,'Lista de Produtos'!$A$2:$AE$998,29,0),IF($F$10=29,VLOOKUP(A56,'Lista de Produtos'!$A$2:$AE$998,30,0),IF($F$10=30,VLOOKUP(A56,'Lista de Produtos'!$A$2:$AE$998,31,0))))))))))))))))))))))))))))))),"")</f>
        <v/>
      </c>
      <c r="E56" s="67"/>
      <c r="F56" s="42"/>
      <c r="G56" s="43" t="str">
        <f t="shared" si="0"/>
        <v/>
      </c>
    </row>
    <row r="57" spans="1:7" x14ac:dyDescent="0.25">
      <c r="A57" s="68" t="str">
        <f>IF('Lista de Produtos'!A46="","",'Lista de Produtos'!A46)</f>
        <v/>
      </c>
      <c r="B57" s="69"/>
      <c r="C57" s="70"/>
      <c r="D57" s="66" t="str">
        <f>IFERROR(IF($F$10=1,VLOOKUP(A57,'Lista de Produtos'!$A$2:$E$998,2,0),IF($F$10=2,VLOOKUP(A57,'Lista de Produtos'!$A$2:$E$998,3,0),IF($F$10=3,VLOOKUP(A57,'Lista de Produtos'!$A$2:$E$998,4,0),IF($F$10=4,VLOOKUP(A57,'Lista de Produtos'!$A$2:$E$998,5,0),IF($F$10=5,VLOOKUP(A57,'Lista de Produtos'!$A$2:$F$998,6,0),IF($F$10=6,VLOOKUP(A57,'Lista de Produtos'!$A$2:$G$998,7,0),IF($F$10=7,VLOOKUP(A57,'Lista de Produtos'!$A$2:$H$998,8,0),IF($F$10=8,VLOOKUP(A57,'Lista de Produtos'!$A$2:$I$998,9,0),IF($F$10=9,VLOOKUP(A57,'Lista de Produtos'!$A$2:$J$998,10,0),IF($F$10=10,VLOOKUP(A57,'Lista de Produtos'!$A$2:$AE$998,11,0),IF($F$10=11,VLOOKUP(A57,'Lista de Produtos'!$A$2:$AE$998,12,0),IF($F$10=12,VLOOKUP(A57,'Lista de Produtos'!$A$2:$AE$998,13,0),IF($F$10=13,VLOOKUP(A57,'Lista de Produtos'!$A$2:$AE$998,14,0),IF($F$10=14,VLOOKUP(A57,'Lista de Produtos'!$A$2:$AE$998,15,0),IF($F$10=15,VLOOKUP(A57,'Lista de Produtos'!$A$2:$AE$998,16,0),IF($F$10=16,VLOOKUP(A57,'Lista de Produtos'!$A$2:$AE$998,17,0),IF($F$10=17,VLOOKUP(A57,'Lista de Produtos'!$A$2:$AE$998,18,0),IF($F$10=18,VLOOKUP(A57,'Lista de Produtos'!$A$2:$AE$998,19,0),IF($F$10=19,VLOOKUP(A57,'Lista de Produtos'!$A$2:$AE$998,20,0),IF($F$10=20,VLOOKUP(A57,'Lista de Produtos'!$A$2:$AE$998,21,0),IF($F$10=21,VLOOKUP(A57,'Lista de Produtos'!$A$2:$AE$998,22,0),IF($F$10=22,VLOOKUP(A57,'Lista de Produtos'!$A$2:$AE$998,23,0),IF($F$10=23,VLOOKUP(A57,'Lista de Produtos'!$A$2:$AE$998,24,0),IF($F$10=24,VLOOKUP(A57,'Lista de Produtos'!$A$2:$AE$998,25,0),IF($F$10=25,VLOOKUP(A57,'Lista de Produtos'!$A$2:$AE$998,26,0),IF($F$10=26,VLOOKUP(A57,'Lista de Produtos'!$A$2:$AE$998,27,0),IF($F$10=27,VLOOKUP(A57,'Lista de Produtos'!$A$2:$AE$998,28,0),IF($F$10=28,VLOOKUP(A57,'Lista de Produtos'!$A$2:$AE$998,29,0),IF($F$10=29,VLOOKUP(A57,'Lista de Produtos'!$A$2:$AE$998,30,0),IF($F$10=30,VLOOKUP(A57,'Lista de Produtos'!$A$2:$AE$998,31,0))))))))))))))))))))))))))))))),"")</f>
        <v/>
      </c>
      <c r="E57" s="67"/>
      <c r="F57" s="42"/>
      <c r="G57" s="43" t="str">
        <f t="shared" si="0"/>
        <v/>
      </c>
    </row>
    <row r="58" spans="1:7" x14ac:dyDescent="0.25">
      <c r="A58" s="68" t="str">
        <f>IF('Lista de Produtos'!A47="","",'Lista de Produtos'!A47)</f>
        <v/>
      </c>
      <c r="B58" s="69"/>
      <c r="C58" s="70"/>
      <c r="D58" s="66" t="str">
        <f>IFERROR(IF($F$10=1,VLOOKUP(A58,'Lista de Produtos'!$A$2:$E$998,2,0),IF($F$10=2,VLOOKUP(A58,'Lista de Produtos'!$A$2:$E$998,3,0),IF($F$10=3,VLOOKUP(A58,'Lista de Produtos'!$A$2:$E$998,4,0),IF($F$10=4,VLOOKUP(A58,'Lista de Produtos'!$A$2:$E$998,5,0),IF($F$10=5,VLOOKUP(A58,'Lista de Produtos'!$A$2:$F$998,6,0),IF($F$10=6,VLOOKUP(A58,'Lista de Produtos'!$A$2:$G$998,7,0),IF($F$10=7,VLOOKUP(A58,'Lista de Produtos'!$A$2:$H$998,8,0),IF($F$10=8,VLOOKUP(A58,'Lista de Produtos'!$A$2:$I$998,9,0),IF($F$10=9,VLOOKUP(A58,'Lista de Produtos'!$A$2:$J$998,10,0),IF($F$10=10,VLOOKUP(A58,'Lista de Produtos'!$A$2:$AE$998,11,0),IF($F$10=11,VLOOKUP(A58,'Lista de Produtos'!$A$2:$AE$998,12,0),IF($F$10=12,VLOOKUP(A58,'Lista de Produtos'!$A$2:$AE$998,13,0),IF($F$10=13,VLOOKUP(A58,'Lista de Produtos'!$A$2:$AE$998,14,0),IF($F$10=14,VLOOKUP(A58,'Lista de Produtos'!$A$2:$AE$998,15,0),IF($F$10=15,VLOOKUP(A58,'Lista de Produtos'!$A$2:$AE$998,16,0),IF($F$10=16,VLOOKUP(A58,'Lista de Produtos'!$A$2:$AE$998,17,0),IF($F$10=17,VLOOKUP(A58,'Lista de Produtos'!$A$2:$AE$998,18,0),IF($F$10=18,VLOOKUP(A58,'Lista de Produtos'!$A$2:$AE$998,19,0),IF($F$10=19,VLOOKUP(A58,'Lista de Produtos'!$A$2:$AE$998,20,0),IF($F$10=20,VLOOKUP(A58,'Lista de Produtos'!$A$2:$AE$998,21,0),IF($F$10=21,VLOOKUP(A58,'Lista de Produtos'!$A$2:$AE$998,22,0),IF($F$10=22,VLOOKUP(A58,'Lista de Produtos'!$A$2:$AE$998,23,0),IF($F$10=23,VLOOKUP(A58,'Lista de Produtos'!$A$2:$AE$998,24,0),IF($F$10=24,VLOOKUP(A58,'Lista de Produtos'!$A$2:$AE$998,25,0),IF($F$10=25,VLOOKUP(A58,'Lista de Produtos'!$A$2:$AE$998,26,0),IF($F$10=26,VLOOKUP(A58,'Lista de Produtos'!$A$2:$AE$998,27,0),IF($F$10=27,VLOOKUP(A58,'Lista de Produtos'!$A$2:$AE$998,28,0),IF($F$10=28,VLOOKUP(A58,'Lista de Produtos'!$A$2:$AE$998,29,0),IF($F$10=29,VLOOKUP(A58,'Lista de Produtos'!$A$2:$AE$998,30,0),IF($F$10=30,VLOOKUP(A58,'Lista de Produtos'!$A$2:$AE$998,31,0))))))))))))))))))))))))))))))),"")</f>
        <v/>
      </c>
      <c r="E58" s="67"/>
      <c r="F58" s="42"/>
      <c r="G58" s="43" t="str">
        <f t="shared" si="0"/>
        <v/>
      </c>
    </row>
    <row r="59" spans="1:7" x14ac:dyDescent="0.25">
      <c r="A59" s="68" t="str">
        <f>IF('Lista de Produtos'!A48="","",'Lista de Produtos'!A48)</f>
        <v/>
      </c>
      <c r="B59" s="69"/>
      <c r="C59" s="70"/>
      <c r="D59" s="66" t="str">
        <f>IFERROR(IF($F$10=1,VLOOKUP(A59,'Lista de Produtos'!$A$2:$E$998,2,0),IF($F$10=2,VLOOKUP(A59,'Lista de Produtos'!$A$2:$E$998,3,0),IF($F$10=3,VLOOKUP(A59,'Lista de Produtos'!$A$2:$E$998,4,0),IF($F$10=4,VLOOKUP(A59,'Lista de Produtos'!$A$2:$E$998,5,0),IF($F$10=5,VLOOKUP(A59,'Lista de Produtos'!$A$2:$F$998,6,0),IF($F$10=6,VLOOKUP(A59,'Lista de Produtos'!$A$2:$G$998,7,0),IF($F$10=7,VLOOKUP(A59,'Lista de Produtos'!$A$2:$H$998,8,0),IF($F$10=8,VLOOKUP(A59,'Lista de Produtos'!$A$2:$I$998,9,0),IF($F$10=9,VLOOKUP(A59,'Lista de Produtos'!$A$2:$J$998,10,0),IF($F$10=10,VLOOKUP(A59,'Lista de Produtos'!$A$2:$AE$998,11,0),IF($F$10=11,VLOOKUP(A59,'Lista de Produtos'!$A$2:$AE$998,12,0),IF($F$10=12,VLOOKUP(A59,'Lista de Produtos'!$A$2:$AE$998,13,0),IF($F$10=13,VLOOKUP(A59,'Lista de Produtos'!$A$2:$AE$998,14,0),IF($F$10=14,VLOOKUP(A59,'Lista de Produtos'!$A$2:$AE$998,15,0),IF($F$10=15,VLOOKUP(A59,'Lista de Produtos'!$A$2:$AE$998,16,0),IF($F$10=16,VLOOKUP(A59,'Lista de Produtos'!$A$2:$AE$998,17,0),IF($F$10=17,VLOOKUP(A59,'Lista de Produtos'!$A$2:$AE$998,18,0),IF($F$10=18,VLOOKUP(A59,'Lista de Produtos'!$A$2:$AE$998,19,0),IF($F$10=19,VLOOKUP(A59,'Lista de Produtos'!$A$2:$AE$998,20,0),IF($F$10=20,VLOOKUP(A59,'Lista de Produtos'!$A$2:$AE$998,21,0),IF($F$10=21,VLOOKUP(A59,'Lista de Produtos'!$A$2:$AE$998,22,0),IF($F$10=22,VLOOKUP(A59,'Lista de Produtos'!$A$2:$AE$998,23,0),IF($F$10=23,VLOOKUP(A59,'Lista de Produtos'!$A$2:$AE$998,24,0),IF($F$10=24,VLOOKUP(A59,'Lista de Produtos'!$A$2:$AE$998,25,0),IF($F$10=25,VLOOKUP(A59,'Lista de Produtos'!$A$2:$AE$998,26,0),IF($F$10=26,VLOOKUP(A59,'Lista de Produtos'!$A$2:$AE$998,27,0),IF($F$10=27,VLOOKUP(A59,'Lista de Produtos'!$A$2:$AE$998,28,0),IF($F$10=28,VLOOKUP(A59,'Lista de Produtos'!$A$2:$AE$998,29,0),IF($F$10=29,VLOOKUP(A59,'Lista de Produtos'!$A$2:$AE$998,30,0),IF($F$10=30,VLOOKUP(A59,'Lista de Produtos'!$A$2:$AE$998,31,0))))))))))))))))))))))))))))))),"")</f>
        <v/>
      </c>
      <c r="E59" s="67"/>
      <c r="F59" s="42"/>
      <c r="G59" s="43" t="str">
        <f t="shared" si="0"/>
        <v/>
      </c>
    </row>
    <row r="60" spans="1:7" x14ac:dyDescent="0.25">
      <c r="A60" s="68" t="str">
        <f>IF('Lista de Produtos'!A49="","",'Lista de Produtos'!A49)</f>
        <v/>
      </c>
      <c r="B60" s="69"/>
      <c r="C60" s="70"/>
      <c r="D60" s="66" t="str">
        <f>IFERROR(IF($F$10=1,VLOOKUP(A60,'Lista de Produtos'!$A$2:$E$998,2,0),IF($F$10=2,VLOOKUP(A60,'Lista de Produtos'!$A$2:$E$998,3,0),IF($F$10=3,VLOOKUP(A60,'Lista de Produtos'!$A$2:$E$998,4,0),IF($F$10=4,VLOOKUP(A60,'Lista de Produtos'!$A$2:$E$998,5,0),IF($F$10=5,VLOOKUP(A60,'Lista de Produtos'!$A$2:$F$998,6,0),IF($F$10=6,VLOOKUP(A60,'Lista de Produtos'!$A$2:$G$998,7,0),IF($F$10=7,VLOOKUP(A60,'Lista de Produtos'!$A$2:$H$998,8,0),IF($F$10=8,VLOOKUP(A60,'Lista de Produtos'!$A$2:$I$998,9,0),IF($F$10=9,VLOOKUP(A60,'Lista de Produtos'!$A$2:$J$998,10,0),IF($F$10=10,VLOOKUP(A60,'Lista de Produtos'!$A$2:$AE$998,11,0),IF($F$10=11,VLOOKUP(A60,'Lista de Produtos'!$A$2:$AE$998,12,0),IF($F$10=12,VLOOKUP(A60,'Lista de Produtos'!$A$2:$AE$998,13,0),IF($F$10=13,VLOOKUP(A60,'Lista de Produtos'!$A$2:$AE$998,14,0),IF($F$10=14,VLOOKUP(A60,'Lista de Produtos'!$A$2:$AE$998,15,0),IF($F$10=15,VLOOKUP(A60,'Lista de Produtos'!$A$2:$AE$998,16,0),IF($F$10=16,VLOOKUP(A60,'Lista de Produtos'!$A$2:$AE$998,17,0),IF($F$10=17,VLOOKUP(A60,'Lista de Produtos'!$A$2:$AE$998,18,0),IF($F$10=18,VLOOKUP(A60,'Lista de Produtos'!$A$2:$AE$998,19,0),IF($F$10=19,VLOOKUP(A60,'Lista de Produtos'!$A$2:$AE$998,20,0),IF($F$10=20,VLOOKUP(A60,'Lista de Produtos'!$A$2:$AE$998,21,0),IF($F$10=21,VLOOKUP(A60,'Lista de Produtos'!$A$2:$AE$998,22,0),IF($F$10=22,VLOOKUP(A60,'Lista de Produtos'!$A$2:$AE$998,23,0),IF($F$10=23,VLOOKUP(A60,'Lista de Produtos'!$A$2:$AE$998,24,0),IF($F$10=24,VLOOKUP(A60,'Lista de Produtos'!$A$2:$AE$998,25,0),IF($F$10=25,VLOOKUP(A60,'Lista de Produtos'!$A$2:$AE$998,26,0),IF($F$10=26,VLOOKUP(A60,'Lista de Produtos'!$A$2:$AE$998,27,0),IF($F$10=27,VLOOKUP(A60,'Lista de Produtos'!$A$2:$AE$998,28,0),IF($F$10=28,VLOOKUP(A60,'Lista de Produtos'!$A$2:$AE$998,29,0),IF($F$10=29,VLOOKUP(A60,'Lista de Produtos'!$A$2:$AE$998,30,0),IF($F$10=30,VLOOKUP(A60,'Lista de Produtos'!$A$2:$AE$998,31,0))))))))))))))))))))))))))))))),"")</f>
        <v/>
      </c>
      <c r="E60" s="67"/>
      <c r="F60" s="42"/>
      <c r="G60" s="43" t="str">
        <f t="shared" si="0"/>
        <v/>
      </c>
    </row>
    <row r="61" spans="1:7" x14ac:dyDescent="0.25">
      <c r="A61" s="68" t="str">
        <f>IF('Lista de Produtos'!A50="","",'Lista de Produtos'!A50)</f>
        <v/>
      </c>
      <c r="B61" s="69"/>
      <c r="C61" s="70"/>
      <c r="D61" s="66" t="str">
        <f>IFERROR(IF($F$10=1,VLOOKUP(A61,'Lista de Produtos'!$A$2:$E$998,2,0),IF($F$10=2,VLOOKUP(A61,'Lista de Produtos'!$A$2:$E$998,3,0),IF($F$10=3,VLOOKUP(A61,'Lista de Produtos'!$A$2:$E$998,4,0),IF($F$10=4,VLOOKUP(A61,'Lista de Produtos'!$A$2:$E$998,5,0),IF($F$10=5,VLOOKUP(A61,'Lista de Produtos'!$A$2:$F$998,6,0),IF($F$10=6,VLOOKUP(A61,'Lista de Produtos'!$A$2:$G$998,7,0),IF($F$10=7,VLOOKUP(A61,'Lista de Produtos'!$A$2:$H$998,8,0),IF($F$10=8,VLOOKUP(A61,'Lista de Produtos'!$A$2:$I$998,9,0),IF($F$10=9,VLOOKUP(A61,'Lista de Produtos'!$A$2:$J$998,10,0),IF($F$10=10,VLOOKUP(A61,'Lista de Produtos'!$A$2:$AE$998,11,0),IF($F$10=11,VLOOKUP(A61,'Lista de Produtos'!$A$2:$AE$998,12,0),IF($F$10=12,VLOOKUP(A61,'Lista de Produtos'!$A$2:$AE$998,13,0),IF($F$10=13,VLOOKUP(A61,'Lista de Produtos'!$A$2:$AE$998,14,0),IF($F$10=14,VLOOKUP(A61,'Lista de Produtos'!$A$2:$AE$998,15,0),IF($F$10=15,VLOOKUP(A61,'Lista de Produtos'!$A$2:$AE$998,16,0),IF($F$10=16,VLOOKUP(A61,'Lista de Produtos'!$A$2:$AE$998,17,0),IF($F$10=17,VLOOKUP(A61,'Lista de Produtos'!$A$2:$AE$998,18,0),IF($F$10=18,VLOOKUP(A61,'Lista de Produtos'!$A$2:$AE$998,19,0),IF($F$10=19,VLOOKUP(A61,'Lista de Produtos'!$A$2:$AE$998,20,0),IF($F$10=20,VLOOKUP(A61,'Lista de Produtos'!$A$2:$AE$998,21,0),IF($F$10=21,VLOOKUP(A61,'Lista de Produtos'!$A$2:$AE$998,22,0),IF($F$10=22,VLOOKUP(A61,'Lista de Produtos'!$A$2:$AE$998,23,0),IF($F$10=23,VLOOKUP(A61,'Lista de Produtos'!$A$2:$AE$998,24,0),IF($F$10=24,VLOOKUP(A61,'Lista de Produtos'!$A$2:$AE$998,25,0),IF($F$10=25,VLOOKUP(A61,'Lista de Produtos'!$A$2:$AE$998,26,0),IF($F$10=26,VLOOKUP(A61,'Lista de Produtos'!$A$2:$AE$998,27,0),IF($F$10=27,VLOOKUP(A61,'Lista de Produtos'!$A$2:$AE$998,28,0),IF($F$10=28,VLOOKUP(A61,'Lista de Produtos'!$A$2:$AE$998,29,0),IF($F$10=29,VLOOKUP(A61,'Lista de Produtos'!$A$2:$AE$998,30,0),IF($F$10=30,VLOOKUP(A61,'Lista de Produtos'!$A$2:$AE$998,31,0))))))))))))))))))))))))))))))),"")</f>
        <v/>
      </c>
      <c r="E61" s="67"/>
      <c r="F61" s="42"/>
      <c r="G61" s="43" t="str">
        <f t="shared" si="0"/>
        <v/>
      </c>
    </row>
    <row r="62" spans="1:7" x14ac:dyDescent="0.25">
      <c r="A62" s="68" t="str">
        <f>IF('Lista de Produtos'!A51="","",'Lista de Produtos'!A51)</f>
        <v/>
      </c>
      <c r="B62" s="69"/>
      <c r="C62" s="70"/>
      <c r="D62" s="66" t="str">
        <f>IFERROR(IF($F$10=1,VLOOKUP(A62,'Lista de Produtos'!$A$2:$E$998,2,0),IF($F$10=2,VLOOKUP(A62,'Lista de Produtos'!$A$2:$E$998,3,0),IF($F$10=3,VLOOKUP(A62,'Lista de Produtos'!$A$2:$E$998,4,0),IF($F$10=4,VLOOKUP(A62,'Lista de Produtos'!$A$2:$E$998,5,0),IF($F$10=5,VLOOKUP(A62,'Lista de Produtos'!$A$2:$F$998,6,0),IF($F$10=6,VLOOKUP(A62,'Lista de Produtos'!$A$2:$G$998,7,0),IF($F$10=7,VLOOKUP(A62,'Lista de Produtos'!$A$2:$H$998,8,0),IF($F$10=8,VLOOKUP(A62,'Lista de Produtos'!$A$2:$I$998,9,0),IF($F$10=9,VLOOKUP(A62,'Lista de Produtos'!$A$2:$J$998,10,0),IF($F$10=10,VLOOKUP(A62,'Lista de Produtos'!$A$2:$AE$998,11,0),IF($F$10=11,VLOOKUP(A62,'Lista de Produtos'!$A$2:$AE$998,12,0),IF($F$10=12,VLOOKUP(A62,'Lista de Produtos'!$A$2:$AE$998,13,0),IF($F$10=13,VLOOKUP(A62,'Lista de Produtos'!$A$2:$AE$998,14,0),IF($F$10=14,VLOOKUP(A62,'Lista de Produtos'!$A$2:$AE$998,15,0),IF($F$10=15,VLOOKUP(A62,'Lista de Produtos'!$A$2:$AE$998,16,0),IF($F$10=16,VLOOKUP(A62,'Lista de Produtos'!$A$2:$AE$998,17,0),IF($F$10=17,VLOOKUP(A62,'Lista de Produtos'!$A$2:$AE$998,18,0),IF($F$10=18,VLOOKUP(A62,'Lista de Produtos'!$A$2:$AE$998,19,0),IF($F$10=19,VLOOKUP(A62,'Lista de Produtos'!$A$2:$AE$998,20,0),IF($F$10=20,VLOOKUP(A62,'Lista de Produtos'!$A$2:$AE$998,21,0),IF($F$10=21,VLOOKUP(A62,'Lista de Produtos'!$A$2:$AE$998,22,0),IF($F$10=22,VLOOKUP(A62,'Lista de Produtos'!$A$2:$AE$998,23,0),IF($F$10=23,VLOOKUP(A62,'Lista de Produtos'!$A$2:$AE$998,24,0),IF($F$10=24,VLOOKUP(A62,'Lista de Produtos'!$A$2:$AE$998,25,0),IF($F$10=25,VLOOKUP(A62,'Lista de Produtos'!$A$2:$AE$998,26,0),IF($F$10=26,VLOOKUP(A62,'Lista de Produtos'!$A$2:$AE$998,27,0),IF($F$10=27,VLOOKUP(A62,'Lista de Produtos'!$A$2:$AE$998,28,0),IF($F$10=28,VLOOKUP(A62,'Lista de Produtos'!$A$2:$AE$998,29,0),IF($F$10=29,VLOOKUP(A62,'Lista de Produtos'!$A$2:$AE$998,30,0),IF($F$10=30,VLOOKUP(A62,'Lista de Produtos'!$A$2:$AE$998,31,0))))))))))))))))))))))))))))))),"")</f>
        <v/>
      </c>
      <c r="E62" s="67"/>
      <c r="F62" s="42"/>
      <c r="G62" s="43" t="str">
        <f t="shared" si="0"/>
        <v/>
      </c>
    </row>
    <row r="63" spans="1:7" x14ac:dyDescent="0.25">
      <c r="A63" s="68" t="str">
        <f>IF('Lista de Produtos'!A52="","",'Lista de Produtos'!A52)</f>
        <v/>
      </c>
      <c r="B63" s="69"/>
      <c r="C63" s="70"/>
      <c r="D63" s="66" t="str">
        <f>IFERROR(IF($F$10=1,VLOOKUP(A63,'Lista de Produtos'!$A$2:$E$998,2,0),IF($F$10=2,VLOOKUP(A63,'Lista de Produtos'!$A$2:$E$998,3,0),IF($F$10=3,VLOOKUP(A63,'Lista de Produtos'!$A$2:$E$998,4,0),IF($F$10=4,VLOOKUP(A63,'Lista de Produtos'!$A$2:$E$998,5,0),IF($F$10=5,VLOOKUP(A63,'Lista de Produtos'!$A$2:$F$998,6,0),IF($F$10=6,VLOOKUP(A63,'Lista de Produtos'!$A$2:$G$998,7,0),IF($F$10=7,VLOOKUP(A63,'Lista de Produtos'!$A$2:$H$998,8,0),IF($F$10=8,VLOOKUP(A63,'Lista de Produtos'!$A$2:$I$998,9,0),IF($F$10=9,VLOOKUP(A63,'Lista de Produtos'!$A$2:$J$998,10,0),IF($F$10=10,VLOOKUP(A63,'Lista de Produtos'!$A$2:$AE$998,11,0),IF($F$10=11,VLOOKUP(A63,'Lista de Produtos'!$A$2:$AE$998,12,0),IF($F$10=12,VLOOKUP(A63,'Lista de Produtos'!$A$2:$AE$998,13,0),IF($F$10=13,VLOOKUP(A63,'Lista de Produtos'!$A$2:$AE$998,14,0),IF($F$10=14,VLOOKUP(A63,'Lista de Produtos'!$A$2:$AE$998,15,0),IF($F$10=15,VLOOKUP(A63,'Lista de Produtos'!$A$2:$AE$998,16,0),IF($F$10=16,VLOOKUP(A63,'Lista de Produtos'!$A$2:$AE$998,17,0),IF($F$10=17,VLOOKUP(A63,'Lista de Produtos'!$A$2:$AE$998,18,0),IF($F$10=18,VLOOKUP(A63,'Lista de Produtos'!$A$2:$AE$998,19,0),IF($F$10=19,VLOOKUP(A63,'Lista de Produtos'!$A$2:$AE$998,20,0),IF($F$10=20,VLOOKUP(A63,'Lista de Produtos'!$A$2:$AE$998,21,0),IF($F$10=21,VLOOKUP(A63,'Lista de Produtos'!$A$2:$AE$998,22,0),IF($F$10=22,VLOOKUP(A63,'Lista de Produtos'!$A$2:$AE$998,23,0),IF($F$10=23,VLOOKUP(A63,'Lista de Produtos'!$A$2:$AE$998,24,0),IF($F$10=24,VLOOKUP(A63,'Lista de Produtos'!$A$2:$AE$998,25,0),IF($F$10=25,VLOOKUP(A63,'Lista de Produtos'!$A$2:$AE$998,26,0),IF($F$10=26,VLOOKUP(A63,'Lista de Produtos'!$A$2:$AE$998,27,0),IF($F$10=27,VLOOKUP(A63,'Lista de Produtos'!$A$2:$AE$998,28,0),IF($F$10=28,VLOOKUP(A63,'Lista de Produtos'!$A$2:$AE$998,29,0),IF($F$10=29,VLOOKUP(A63,'Lista de Produtos'!$A$2:$AE$998,30,0),IF($F$10=30,VLOOKUP(A63,'Lista de Produtos'!$A$2:$AE$998,31,0))))))))))))))))))))))))))))))),"")</f>
        <v/>
      </c>
      <c r="E63" s="67"/>
      <c r="F63" s="42"/>
      <c r="G63" s="43" t="str">
        <f t="shared" si="0"/>
        <v/>
      </c>
    </row>
    <row r="64" spans="1:7" x14ac:dyDescent="0.25">
      <c r="A64" s="68" t="str">
        <f>IF('Lista de Produtos'!A53="","",'Lista de Produtos'!A53)</f>
        <v/>
      </c>
      <c r="B64" s="69"/>
      <c r="C64" s="70"/>
      <c r="D64" s="66" t="str">
        <f>IFERROR(IF($F$10=1,VLOOKUP(A64,'Lista de Produtos'!$A$2:$E$998,2,0),IF($F$10=2,VLOOKUP(A64,'Lista de Produtos'!$A$2:$E$998,3,0),IF($F$10=3,VLOOKUP(A64,'Lista de Produtos'!$A$2:$E$998,4,0),IF($F$10=4,VLOOKUP(A64,'Lista de Produtos'!$A$2:$E$998,5,0),IF($F$10=5,VLOOKUP(A64,'Lista de Produtos'!$A$2:$F$998,6,0),IF($F$10=6,VLOOKUP(A64,'Lista de Produtos'!$A$2:$G$998,7,0),IF($F$10=7,VLOOKUP(A64,'Lista de Produtos'!$A$2:$H$998,8,0),IF($F$10=8,VLOOKUP(A64,'Lista de Produtos'!$A$2:$I$998,9,0),IF($F$10=9,VLOOKUP(A64,'Lista de Produtos'!$A$2:$J$998,10,0),IF($F$10=10,VLOOKUP(A64,'Lista de Produtos'!$A$2:$AE$998,11,0),IF($F$10=11,VLOOKUP(A64,'Lista de Produtos'!$A$2:$AE$998,12,0),IF($F$10=12,VLOOKUP(A64,'Lista de Produtos'!$A$2:$AE$998,13,0),IF($F$10=13,VLOOKUP(A64,'Lista de Produtos'!$A$2:$AE$998,14,0),IF($F$10=14,VLOOKUP(A64,'Lista de Produtos'!$A$2:$AE$998,15,0),IF($F$10=15,VLOOKUP(A64,'Lista de Produtos'!$A$2:$AE$998,16,0),IF($F$10=16,VLOOKUP(A64,'Lista de Produtos'!$A$2:$AE$998,17,0),IF($F$10=17,VLOOKUP(A64,'Lista de Produtos'!$A$2:$AE$998,18,0),IF($F$10=18,VLOOKUP(A64,'Lista de Produtos'!$A$2:$AE$998,19,0),IF($F$10=19,VLOOKUP(A64,'Lista de Produtos'!$A$2:$AE$998,20,0),IF($F$10=20,VLOOKUP(A64,'Lista de Produtos'!$A$2:$AE$998,21,0),IF($F$10=21,VLOOKUP(A64,'Lista de Produtos'!$A$2:$AE$998,22,0),IF($F$10=22,VLOOKUP(A64,'Lista de Produtos'!$A$2:$AE$998,23,0),IF($F$10=23,VLOOKUP(A64,'Lista de Produtos'!$A$2:$AE$998,24,0),IF($F$10=24,VLOOKUP(A64,'Lista de Produtos'!$A$2:$AE$998,25,0),IF($F$10=25,VLOOKUP(A64,'Lista de Produtos'!$A$2:$AE$998,26,0),IF($F$10=26,VLOOKUP(A64,'Lista de Produtos'!$A$2:$AE$998,27,0),IF($F$10=27,VLOOKUP(A64,'Lista de Produtos'!$A$2:$AE$998,28,0),IF($F$10=28,VLOOKUP(A64,'Lista de Produtos'!$A$2:$AE$998,29,0),IF($F$10=29,VLOOKUP(A64,'Lista de Produtos'!$A$2:$AE$998,30,0),IF($F$10=30,VLOOKUP(A64,'Lista de Produtos'!$A$2:$AE$998,31,0))))))))))))))))))))))))))))))),"")</f>
        <v/>
      </c>
      <c r="E64" s="67"/>
      <c r="F64" s="42"/>
      <c r="G64" s="43" t="str">
        <f t="shared" si="0"/>
        <v/>
      </c>
    </row>
    <row r="65" spans="1:7" x14ac:dyDescent="0.25">
      <c r="A65" s="68" t="str">
        <f>IF('Lista de Produtos'!A54="","",'Lista de Produtos'!A54)</f>
        <v/>
      </c>
      <c r="B65" s="69"/>
      <c r="C65" s="70"/>
      <c r="D65" s="66" t="str">
        <f>IFERROR(IF($F$10=1,VLOOKUP(A65,'Lista de Produtos'!$A$2:$E$998,2,0),IF($F$10=2,VLOOKUP(A65,'Lista de Produtos'!$A$2:$E$998,3,0),IF($F$10=3,VLOOKUP(A65,'Lista de Produtos'!$A$2:$E$998,4,0),IF($F$10=4,VLOOKUP(A65,'Lista de Produtos'!$A$2:$E$998,5,0),IF($F$10=5,VLOOKUP(A65,'Lista de Produtos'!$A$2:$F$998,6,0),IF($F$10=6,VLOOKUP(A65,'Lista de Produtos'!$A$2:$G$998,7,0),IF($F$10=7,VLOOKUP(A65,'Lista de Produtos'!$A$2:$H$998,8,0),IF($F$10=8,VLOOKUP(A65,'Lista de Produtos'!$A$2:$I$998,9,0),IF($F$10=9,VLOOKUP(A65,'Lista de Produtos'!$A$2:$J$998,10,0),IF($F$10=10,VLOOKUP(A65,'Lista de Produtos'!$A$2:$AE$998,11,0),IF($F$10=11,VLOOKUP(A65,'Lista de Produtos'!$A$2:$AE$998,12,0),IF($F$10=12,VLOOKUP(A65,'Lista de Produtos'!$A$2:$AE$998,13,0),IF($F$10=13,VLOOKUP(A65,'Lista de Produtos'!$A$2:$AE$998,14,0),IF($F$10=14,VLOOKUP(A65,'Lista de Produtos'!$A$2:$AE$998,15,0),IF($F$10=15,VLOOKUP(A65,'Lista de Produtos'!$A$2:$AE$998,16,0),IF($F$10=16,VLOOKUP(A65,'Lista de Produtos'!$A$2:$AE$998,17,0),IF($F$10=17,VLOOKUP(A65,'Lista de Produtos'!$A$2:$AE$998,18,0),IF($F$10=18,VLOOKUP(A65,'Lista de Produtos'!$A$2:$AE$998,19,0),IF($F$10=19,VLOOKUP(A65,'Lista de Produtos'!$A$2:$AE$998,20,0),IF($F$10=20,VLOOKUP(A65,'Lista de Produtos'!$A$2:$AE$998,21,0),IF($F$10=21,VLOOKUP(A65,'Lista de Produtos'!$A$2:$AE$998,22,0),IF($F$10=22,VLOOKUP(A65,'Lista de Produtos'!$A$2:$AE$998,23,0),IF($F$10=23,VLOOKUP(A65,'Lista de Produtos'!$A$2:$AE$998,24,0),IF($F$10=24,VLOOKUP(A65,'Lista de Produtos'!$A$2:$AE$998,25,0),IF($F$10=25,VLOOKUP(A65,'Lista de Produtos'!$A$2:$AE$998,26,0),IF($F$10=26,VLOOKUP(A65,'Lista de Produtos'!$A$2:$AE$998,27,0),IF($F$10=27,VLOOKUP(A65,'Lista de Produtos'!$A$2:$AE$998,28,0),IF($F$10=28,VLOOKUP(A65,'Lista de Produtos'!$A$2:$AE$998,29,0),IF($F$10=29,VLOOKUP(A65,'Lista de Produtos'!$A$2:$AE$998,30,0),IF($F$10=30,VLOOKUP(A65,'Lista de Produtos'!$A$2:$AE$998,31,0))))))))))))))))))))))))))))))),"")</f>
        <v/>
      </c>
      <c r="E65" s="67"/>
      <c r="F65" s="42"/>
      <c r="G65" s="43" t="str">
        <f t="shared" si="0"/>
        <v/>
      </c>
    </row>
    <row r="66" spans="1:7" x14ac:dyDescent="0.25">
      <c r="A66" s="68" t="str">
        <f>IF('Lista de Produtos'!A55="","",'Lista de Produtos'!A55)</f>
        <v/>
      </c>
      <c r="B66" s="69"/>
      <c r="C66" s="70"/>
      <c r="D66" s="66" t="str">
        <f>IFERROR(IF($F$10=1,VLOOKUP(A66,'Lista de Produtos'!$A$2:$E$998,2,0),IF($F$10=2,VLOOKUP(A66,'Lista de Produtos'!$A$2:$E$998,3,0),IF($F$10=3,VLOOKUP(A66,'Lista de Produtos'!$A$2:$E$998,4,0),IF($F$10=4,VLOOKUP(A66,'Lista de Produtos'!$A$2:$E$998,5,0),IF($F$10=5,VLOOKUP(A66,'Lista de Produtos'!$A$2:$F$998,6,0),IF($F$10=6,VLOOKUP(A66,'Lista de Produtos'!$A$2:$G$998,7,0),IF($F$10=7,VLOOKUP(A66,'Lista de Produtos'!$A$2:$H$998,8,0),IF($F$10=8,VLOOKUP(A66,'Lista de Produtos'!$A$2:$I$998,9,0),IF($F$10=9,VLOOKUP(A66,'Lista de Produtos'!$A$2:$J$998,10,0),IF($F$10=10,VLOOKUP(A66,'Lista de Produtos'!$A$2:$AE$998,11,0),IF($F$10=11,VLOOKUP(A66,'Lista de Produtos'!$A$2:$AE$998,12,0),IF($F$10=12,VLOOKUP(A66,'Lista de Produtos'!$A$2:$AE$998,13,0),IF($F$10=13,VLOOKUP(A66,'Lista de Produtos'!$A$2:$AE$998,14,0),IF($F$10=14,VLOOKUP(A66,'Lista de Produtos'!$A$2:$AE$998,15,0),IF($F$10=15,VLOOKUP(A66,'Lista de Produtos'!$A$2:$AE$998,16,0),IF($F$10=16,VLOOKUP(A66,'Lista de Produtos'!$A$2:$AE$998,17,0),IF($F$10=17,VLOOKUP(A66,'Lista de Produtos'!$A$2:$AE$998,18,0),IF($F$10=18,VLOOKUP(A66,'Lista de Produtos'!$A$2:$AE$998,19,0),IF($F$10=19,VLOOKUP(A66,'Lista de Produtos'!$A$2:$AE$998,20,0),IF($F$10=20,VLOOKUP(A66,'Lista de Produtos'!$A$2:$AE$998,21,0),IF($F$10=21,VLOOKUP(A66,'Lista de Produtos'!$A$2:$AE$998,22,0),IF($F$10=22,VLOOKUP(A66,'Lista de Produtos'!$A$2:$AE$998,23,0),IF($F$10=23,VLOOKUP(A66,'Lista de Produtos'!$A$2:$AE$998,24,0),IF($F$10=24,VLOOKUP(A66,'Lista de Produtos'!$A$2:$AE$998,25,0),IF($F$10=25,VLOOKUP(A66,'Lista de Produtos'!$A$2:$AE$998,26,0),IF($F$10=26,VLOOKUP(A66,'Lista de Produtos'!$A$2:$AE$998,27,0),IF($F$10=27,VLOOKUP(A66,'Lista de Produtos'!$A$2:$AE$998,28,0),IF($F$10=28,VLOOKUP(A66,'Lista de Produtos'!$A$2:$AE$998,29,0),IF($F$10=29,VLOOKUP(A66,'Lista de Produtos'!$A$2:$AE$998,30,0),IF($F$10=30,VLOOKUP(A66,'Lista de Produtos'!$A$2:$AE$998,31,0))))))))))))))))))))))))))))))),"")</f>
        <v/>
      </c>
      <c r="E66" s="67"/>
      <c r="F66" s="42"/>
      <c r="G66" s="43" t="str">
        <f t="shared" si="0"/>
        <v/>
      </c>
    </row>
    <row r="67" spans="1:7" x14ac:dyDescent="0.25">
      <c r="A67" s="68" t="str">
        <f>IF('Lista de Produtos'!A56="","",'Lista de Produtos'!A56)</f>
        <v/>
      </c>
      <c r="B67" s="69"/>
      <c r="C67" s="70"/>
      <c r="D67" s="66" t="str">
        <f>IFERROR(IF($F$10=1,VLOOKUP(A67,'Lista de Produtos'!$A$2:$E$998,2,0),IF($F$10=2,VLOOKUP(A67,'Lista de Produtos'!$A$2:$E$998,3,0),IF($F$10=3,VLOOKUP(A67,'Lista de Produtos'!$A$2:$E$998,4,0),IF($F$10=4,VLOOKUP(A67,'Lista de Produtos'!$A$2:$E$998,5,0),IF($F$10=5,VLOOKUP(A67,'Lista de Produtos'!$A$2:$F$998,6,0),IF($F$10=6,VLOOKUP(A67,'Lista de Produtos'!$A$2:$G$998,7,0),IF($F$10=7,VLOOKUP(A67,'Lista de Produtos'!$A$2:$H$998,8,0),IF($F$10=8,VLOOKUP(A67,'Lista de Produtos'!$A$2:$I$998,9,0),IF($F$10=9,VLOOKUP(A67,'Lista de Produtos'!$A$2:$J$998,10,0),IF($F$10=10,VLOOKUP(A67,'Lista de Produtos'!$A$2:$AE$998,11,0),IF($F$10=11,VLOOKUP(A67,'Lista de Produtos'!$A$2:$AE$998,12,0),IF($F$10=12,VLOOKUP(A67,'Lista de Produtos'!$A$2:$AE$998,13,0),IF($F$10=13,VLOOKUP(A67,'Lista de Produtos'!$A$2:$AE$998,14,0),IF($F$10=14,VLOOKUP(A67,'Lista de Produtos'!$A$2:$AE$998,15,0),IF($F$10=15,VLOOKUP(A67,'Lista de Produtos'!$A$2:$AE$998,16,0),IF($F$10=16,VLOOKUP(A67,'Lista de Produtos'!$A$2:$AE$998,17,0),IF($F$10=17,VLOOKUP(A67,'Lista de Produtos'!$A$2:$AE$998,18,0),IF($F$10=18,VLOOKUP(A67,'Lista de Produtos'!$A$2:$AE$998,19,0),IF($F$10=19,VLOOKUP(A67,'Lista de Produtos'!$A$2:$AE$998,20,0),IF($F$10=20,VLOOKUP(A67,'Lista de Produtos'!$A$2:$AE$998,21,0),IF($F$10=21,VLOOKUP(A67,'Lista de Produtos'!$A$2:$AE$998,22,0),IF($F$10=22,VLOOKUP(A67,'Lista de Produtos'!$A$2:$AE$998,23,0),IF($F$10=23,VLOOKUP(A67,'Lista de Produtos'!$A$2:$AE$998,24,0),IF($F$10=24,VLOOKUP(A67,'Lista de Produtos'!$A$2:$AE$998,25,0),IF($F$10=25,VLOOKUP(A67,'Lista de Produtos'!$A$2:$AE$998,26,0),IF($F$10=26,VLOOKUP(A67,'Lista de Produtos'!$A$2:$AE$998,27,0),IF($F$10=27,VLOOKUP(A67,'Lista de Produtos'!$A$2:$AE$998,28,0),IF($F$10=28,VLOOKUP(A67,'Lista de Produtos'!$A$2:$AE$998,29,0),IF($F$10=29,VLOOKUP(A67,'Lista de Produtos'!$A$2:$AE$998,30,0),IF($F$10=30,VLOOKUP(A67,'Lista de Produtos'!$A$2:$AE$998,31,0))))))))))))))))))))))))))))))),"")</f>
        <v/>
      </c>
      <c r="E67" s="67"/>
      <c r="F67" s="42"/>
      <c r="G67" s="43" t="str">
        <f t="shared" si="0"/>
        <v/>
      </c>
    </row>
    <row r="68" spans="1:7" x14ac:dyDescent="0.25">
      <c r="A68" s="68" t="str">
        <f>IF('Lista de Produtos'!A57="","",'Lista de Produtos'!A57)</f>
        <v/>
      </c>
      <c r="B68" s="69"/>
      <c r="C68" s="70"/>
      <c r="D68" s="66" t="str">
        <f>IFERROR(IF($F$10=1,VLOOKUP(A68,'Lista de Produtos'!$A$2:$E$998,2,0),IF($F$10=2,VLOOKUP(A68,'Lista de Produtos'!$A$2:$E$998,3,0),IF($F$10=3,VLOOKUP(A68,'Lista de Produtos'!$A$2:$E$998,4,0),IF($F$10=4,VLOOKUP(A68,'Lista de Produtos'!$A$2:$E$998,5,0),IF($F$10=5,VLOOKUP(A68,'Lista de Produtos'!$A$2:$F$998,6,0),IF($F$10=6,VLOOKUP(A68,'Lista de Produtos'!$A$2:$G$998,7,0),IF($F$10=7,VLOOKUP(A68,'Lista de Produtos'!$A$2:$H$998,8,0),IF($F$10=8,VLOOKUP(A68,'Lista de Produtos'!$A$2:$I$998,9,0),IF($F$10=9,VLOOKUP(A68,'Lista de Produtos'!$A$2:$J$998,10,0),IF($F$10=10,VLOOKUP(A68,'Lista de Produtos'!$A$2:$AE$998,11,0),IF($F$10=11,VLOOKUP(A68,'Lista de Produtos'!$A$2:$AE$998,12,0),IF($F$10=12,VLOOKUP(A68,'Lista de Produtos'!$A$2:$AE$998,13,0),IF($F$10=13,VLOOKUP(A68,'Lista de Produtos'!$A$2:$AE$998,14,0),IF($F$10=14,VLOOKUP(A68,'Lista de Produtos'!$A$2:$AE$998,15,0),IF($F$10=15,VLOOKUP(A68,'Lista de Produtos'!$A$2:$AE$998,16,0),IF($F$10=16,VLOOKUP(A68,'Lista de Produtos'!$A$2:$AE$998,17,0),IF($F$10=17,VLOOKUP(A68,'Lista de Produtos'!$A$2:$AE$998,18,0),IF($F$10=18,VLOOKUP(A68,'Lista de Produtos'!$A$2:$AE$998,19,0),IF($F$10=19,VLOOKUP(A68,'Lista de Produtos'!$A$2:$AE$998,20,0),IF($F$10=20,VLOOKUP(A68,'Lista de Produtos'!$A$2:$AE$998,21,0),IF($F$10=21,VLOOKUP(A68,'Lista de Produtos'!$A$2:$AE$998,22,0),IF($F$10=22,VLOOKUP(A68,'Lista de Produtos'!$A$2:$AE$998,23,0),IF($F$10=23,VLOOKUP(A68,'Lista de Produtos'!$A$2:$AE$998,24,0),IF($F$10=24,VLOOKUP(A68,'Lista de Produtos'!$A$2:$AE$998,25,0),IF($F$10=25,VLOOKUP(A68,'Lista de Produtos'!$A$2:$AE$998,26,0),IF($F$10=26,VLOOKUP(A68,'Lista de Produtos'!$A$2:$AE$998,27,0),IF($F$10=27,VLOOKUP(A68,'Lista de Produtos'!$A$2:$AE$998,28,0),IF($F$10=28,VLOOKUP(A68,'Lista de Produtos'!$A$2:$AE$998,29,0),IF($F$10=29,VLOOKUP(A68,'Lista de Produtos'!$A$2:$AE$998,30,0),IF($F$10=30,VLOOKUP(A68,'Lista de Produtos'!$A$2:$AE$998,31,0))))))))))))))))))))))))))))))),"")</f>
        <v/>
      </c>
      <c r="E68" s="67"/>
      <c r="F68" s="42"/>
      <c r="G68" s="43" t="str">
        <f t="shared" si="0"/>
        <v/>
      </c>
    </row>
    <row r="69" spans="1:7" x14ac:dyDescent="0.25">
      <c r="A69" s="68" t="str">
        <f>IF('Lista de Produtos'!A58="","",'Lista de Produtos'!A58)</f>
        <v/>
      </c>
      <c r="B69" s="69"/>
      <c r="C69" s="70"/>
      <c r="D69" s="66" t="str">
        <f>IFERROR(IF($F$10=1,VLOOKUP(A69,'Lista de Produtos'!$A$2:$E$998,2,0),IF($F$10=2,VLOOKUP(A69,'Lista de Produtos'!$A$2:$E$998,3,0),IF($F$10=3,VLOOKUP(A69,'Lista de Produtos'!$A$2:$E$998,4,0),IF($F$10=4,VLOOKUP(A69,'Lista de Produtos'!$A$2:$E$998,5,0),IF($F$10=5,VLOOKUP(A69,'Lista de Produtos'!$A$2:$F$998,6,0),IF($F$10=6,VLOOKUP(A69,'Lista de Produtos'!$A$2:$G$998,7,0),IF($F$10=7,VLOOKUP(A69,'Lista de Produtos'!$A$2:$H$998,8,0),IF($F$10=8,VLOOKUP(A69,'Lista de Produtos'!$A$2:$I$998,9,0),IF($F$10=9,VLOOKUP(A69,'Lista de Produtos'!$A$2:$J$998,10,0),IF($F$10=10,VLOOKUP(A69,'Lista de Produtos'!$A$2:$AE$998,11,0),IF($F$10=11,VLOOKUP(A69,'Lista de Produtos'!$A$2:$AE$998,12,0),IF($F$10=12,VLOOKUP(A69,'Lista de Produtos'!$A$2:$AE$998,13,0),IF($F$10=13,VLOOKUP(A69,'Lista de Produtos'!$A$2:$AE$998,14,0),IF($F$10=14,VLOOKUP(A69,'Lista de Produtos'!$A$2:$AE$998,15,0),IF($F$10=15,VLOOKUP(A69,'Lista de Produtos'!$A$2:$AE$998,16,0),IF($F$10=16,VLOOKUP(A69,'Lista de Produtos'!$A$2:$AE$998,17,0),IF($F$10=17,VLOOKUP(A69,'Lista de Produtos'!$A$2:$AE$998,18,0),IF($F$10=18,VLOOKUP(A69,'Lista de Produtos'!$A$2:$AE$998,19,0),IF($F$10=19,VLOOKUP(A69,'Lista de Produtos'!$A$2:$AE$998,20,0),IF($F$10=20,VLOOKUP(A69,'Lista de Produtos'!$A$2:$AE$998,21,0),IF($F$10=21,VLOOKUP(A69,'Lista de Produtos'!$A$2:$AE$998,22,0),IF($F$10=22,VLOOKUP(A69,'Lista de Produtos'!$A$2:$AE$998,23,0),IF($F$10=23,VLOOKUP(A69,'Lista de Produtos'!$A$2:$AE$998,24,0),IF($F$10=24,VLOOKUP(A69,'Lista de Produtos'!$A$2:$AE$998,25,0),IF($F$10=25,VLOOKUP(A69,'Lista de Produtos'!$A$2:$AE$998,26,0),IF($F$10=26,VLOOKUP(A69,'Lista de Produtos'!$A$2:$AE$998,27,0),IF($F$10=27,VLOOKUP(A69,'Lista de Produtos'!$A$2:$AE$998,28,0),IF($F$10=28,VLOOKUP(A69,'Lista de Produtos'!$A$2:$AE$998,29,0),IF($F$10=29,VLOOKUP(A69,'Lista de Produtos'!$A$2:$AE$998,30,0),IF($F$10=30,VLOOKUP(A69,'Lista de Produtos'!$A$2:$AE$998,31,0))))))))))))))))))))))))))))))),"")</f>
        <v/>
      </c>
      <c r="E69" s="67"/>
      <c r="F69" s="42"/>
      <c r="G69" s="43" t="str">
        <f t="shared" si="0"/>
        <v/>
      </c>
    </row>
    <row r="70" spans="1:7" x14ac:dyDescent="0.25">
      <c r="A70" s="68" t="str">
        <f>IF('Lista de Produtos'!A59="","",'Lista de Produtos'!A59)</f>
        <v/>
      </c>
      <c r="B70" s="69"/>
      <c r="C70" s="70"/>
      <c r="D70" s="66" t="str">
        <f>IFERROR(IF($F$10=1,VLOOKUP(A70,'Lista de Produtos'!$A$2:$E$998,2,0),IF($F$10=2,VLOOKUP(A70,'Lista de Produtos'!$A$2:$E$998,3,0),IF($F$10=3,VLOOKUP(A70,'Lista de Produtos'!$A$2:$E$998,4,0),IF($F$10=4,VLOOKUP(A70,'Lista de Produtos'!$A$2:$E$998,5,0),IF($F$10=5,VLOOKUP(A70,'Lista de Produtos'!$A$2:$F$998,6,0),IF($F$10=6,VLOOKUP(A70,'Lista de Produtos'!$A$2:$G$998,7,0),IF($F$10=7,VLOOKUP(A70,'Lista de Produtos'!$A$2:$H$998,8,0),IF($F$10=8,VLOOKUP(A70,'Lista de Produtos'!$A$2:$I$998,9,0),IF($F$10=9,VLOOKUP(A70,'Lista de Produtos'!$A$2:$J$998,10,0),IF($F$10=10,VLOOKUP(A70,'Lista de Produtos'!$A$2:$AE$998,11,0),IF($F$10=11,VLOOKUP(A70,'Lista de Produtos'!$A$2:$AE$998,12,0),IF($F$10=12,VLOOKUP(A70,'Lista de Produtos'!$A$2:$AE$998,13,0),IF($F$10=13,VLOOKUP(A70,'Lista de Produtos'!$A$2:$AE$998,14,0),IF($F$10=14,VLOOKUP(A70,'Lista de Produtos'!$A$2:$AE$998,15,0),IF($F$10=15,VLOOKUP(A70,'Lista de Produtos'!$A$2:$AE$998,16,0),IF($F$10=16,VLOOKUP(A70,'Lista de Produtos'!$A$2:$AE$998,17,0),IF($F$10=17,VLOOKUP(A70,'Lista de Produtos'!$A$2:$AE$998,18,0),IF($F$10=18,VLOOKUP(A70,'Lista de Produtos'!$A$2:$AE$998,19,0),IF($F$10=19,VLOOKUP(A70,'Lista de Produtos'!$A$2:$AE$998,20,0),IF($F$10=20,VLOOKUP(A70,'Lista de Produtos'!$A$2:$AE$998,21,0),IF($F$10=21,VLOOKUP(A70,'Lista de Produtos'!$A$2:$AE$998,22,0),IF($F$10=22,VLOOKUP(A70,'Lista de Produtos'!$A$2:$AE$998,23,0),IF($F$10=23,VLOOKUP(A70,'Lista de Produtos'!$A$2:$AE$998,24,0),IF($F$10=24,VLOOKUP(A70,'Lista de Produtos'!$A$2:$AE$998,25,0),IF($F$10=25,VLOOKUP(A70,'Lista de Produtos'!$A$2:$AE$998,26,0),IF($F$10=26,VLOOKUP(A70,'Lista de Produtos'!$A$2:$AE$998,27,0),IF($F$10=27,VLOOKUP(A70,'Lista de Produtos'!$A$2:$AE$998,28,0),IF($F$10=28,VLOOKUP(A70,'Lista de Produtos'!$A$2:$AE$998,29,0),IF($F$10=29,VLOOKUP(A70,'Lista de Produtos'!$A$2:$AE$998,30,0),IF($F$10=30,VLOOKUP(A70,'Lista de Produtos'!$A$2:$AE$998,31,0))))))))))))))))))))))))))))))),"")</f>
        <v/>
      </c>
      <c r="E70" s="67"/>
      <c r="F70" s="42"/>
      <c r="G70" s="43" t="str">
        <f t="shared" si="0"/>
        <v/>
      </c>
    </row>
    <row r="71" spans="1:7" x14ac:dyDescent="0.25">
      <c r="A71" s="68" t="str">
        <f>IF('Lista de Produtos'!A60="","",'Lista de Produtos'!A60)</f>
        <v/>
      </c>
      <c r="B71" s="69"/>
      <c r="C71" s="70"/>
      <c r="D71" s="66" t="str">
        <f>IFERROR(IF($F$10=1,VLOOKUP(A71,'Lista de Produtos'!$A$2:$E$998,2,0),IF($F$10=2,VLOOKUP(A71,'Lista de Produtos'!$A$2:$E$998,3,0),IF($F$10=3,VLOOKUP(A71,'Lista de Produtos'!$A$2:$E$998,4,0),IF($F$10=4,VLOOKUP(A71,'Lista de Produtos'!$A$2:$E$998,5,0),IF($F$10=5,VLOOKUP(A71,'Lista de Produtos'!$A$2:$F$998,6,0),IF($F$10=6,VLOOKUP(A71,'Lista de Produtos'!$A$2:$G$998,7,0),IF($F$10=7,VLOOKUP(A71,'Lista de Produtos'!$A$2:$H$998,8,0),IF($F$10=8,VLOOKUP(A71,'Lista de Produtos'!$A$2:$I$998,9,0),IF($F$10=9,VLOOKUP(A71,'Lista de Produtos'!$A$2:$J$998,10,0),IF($F$10=10,VLOOKUP(A71,'Lista de Produtos'!$A$2:$AE$998,11,0),IF($F$10=11,VLOOKUP(A71,'Lista de Produtos'!$A$2:$AE$998,12,0),IF($F$10=12,VLOOKUP(A71,'Lista de Produtos'!$A$2:$AE$998,13,0),IF($F$10=13,VLOOKUP(A71,'Lista de Produtos'!$A$2:$AE$998,14,0),IF($F$10=14,VLOOKUP(A71,'Lista de Produtos'!$A$2:$AE$998,15,0),IF($F$10=15,VLOOKUP(A71,'Lista de Produtos'!$A$2:$AE$998,16,0),IF($F$10=16,VLOOKUP(A71,'Lista de Produtos'!$A$2:$AE$998,17,0),IF($F$10=17,VLOOKUP(A71,'Lista de Produtos'!$A$2:$AE$998,18,0),IF($F$10=18,VLOOKUP(A71,'Lista de Produtos'!$A$2:$AE$998,19,0),IF($F$10=19,VLOOKUP(A71,'Lista de Produtos'!$A$2:$AE$998,20,0),IF($F$10=20,VLOOKUP(A71,'Lista de Produtos'!$A$2:$AE$998,21,0),IF($F$10=21,VLOOKUP(A71,'Lista de Produtos'!$A$2:$AE$998,22,0),IF($F$10=22,VLOOKUP(A71,'Lista de Produtos'!$A$2:$AE$998,23,0),IF($F$10=23,VLOOKUP(A71,'Lista de Produtos'!$A$2:$AE$998,24,0),IF($F$10=24,VLOOKUP(A71,'Lista de Produtos'!$A$2:$AE$998,25,0),IF($F$10=25,VLOOKUP(A71,'Lista de Produtos'!$A$2:$AE$998,26,0),IF($F$10=26,VLOOKUP(A71,'Lista de Produtos'!$A$2:$AE$998,27,0),IF($F$10=27,VLOOKUP(A71,'Lista de Produtos'!$A$2:$AE$998,28,0),IF($F$10=28,VLOOKUP(A71,'Lista de Produtos'!$A$2:$AE$998,29,0),IF($F$10=29,VLOOKUP(A71,'Lista de Produtos'!$A$2:$AE$998,30,0),IF($F$10=30,VLOOKUP(A71,'Lista de Produtos'!$A$2:$AE$998,31,0))))))))))))))))))))))))))))))),"")</f>
        <v/>
      </c>
      <c r="E71" s="67"/>
      <c r="F71" s="42"/>
      <c r="G71" s="43" t="str">
        <f t="shared" si="0"/>
        <v/>
      </c>
    </row>
    <row r="72" spans="1:7" x14ac:dyDescent="0.25">
      <c r="A72" s="68" t="str">
        <f>IF('Lista de Produtos'!A61="","",'Lista de Produtos'!A61)</f>
        <v/>
      </c>
      <c r="B72" s="69"/>
      <c r="C72" s="70"/>
      <c r="D72" s="66" t="str">
        <f>IFERROR(IF($F$10=1,VLOOKUP(A72,'Lista de Produtos'!$A$2:$E$998,2,0),IF($F$10=2,VLOOKUP(A72,'Lista de Produtos'!$A$2:$E$998,3,0),IF($F$10=3,VLOOKUP(A72,'Lista de Produtos'!$A$2:$E$998,4,0),IF($F$10=4,VLOOKUP(A72,'Lista de Produtos'!$A$2:$E$998,5,0),IF($F$10=5,VLOOKUP(A72,'Lista de Produtos'!$A$2:$F$998,6,0),IF($F$10=6,VLOOKUP(A72,'Lista de Produtos'!$A$2:$G$998,7,0),IF($F$10=7,VLOOKUP(A72,'Lista de Produtos'!$A$2:$H$998,8,0),IF($F$10=8,VLOOKUP(A72,'Lista de Produtos'!$A$2:$I$998,9,0),IF($F$10=9,VLOOKUP(A72,'Lista de Produtos'!$A$2:$J$998,10,0),IF($F$10=10,VLOOKUP(A72,'Lista de Produtos'!$A$2:$AE$998,11,0),IF($F$10=11,VLOOKUP(A72,'Lista de Produtos'!$A$2:$AE$998,12,0),IF($F$10=12,VLOOKUP(A72,'Lista de Produtos'!$A$2:$AE$998,13,0),IF($F$10=13,VLOOKUP(A72,'Lista de Produtos'!$A$2:$AE$998,14,0),IF($F$10=14,VLOOKUP(A72,'Lista de Produtos'!$A$2:$AE$998,15,0),IF($F$10=15,VLOOKUP(A72,'Lista de Produtos'!$A$2:$AE$998,16,0),IF($F$10=16,VLOOKUP(A72,'Lista de Produtos'!$A$2:$AE$998,17,0),IF($F$10=17,VLOOKUP(A72,'Lista de Produtos'!$A$2:$AE$998,18,0),IF($F$10=18,VLOOKUP(A72,'Lista de Produtos'!$A$2:$AE$998,19,0),IF($F$10=19,VLOOKUP(A72,'Lista de Produtos'!$A$2:$AE$998,20,0),IF($F$10=20,VLOOKUP(A72,'Lista de Produtos'!$A$2:$AE$998,21,0),IF($F$10=21,VLOOKUP(A72,'Lista de Produtos'!$A$2:$AE$998,22,0),IF($F$10=22,VLOOKUP(A72,'Lista de Produtos'!$A$2:$AE$998,23,0),IF($F$10=23,VLOOKUP(A72,'Lista de Produtos'!$A$2:$AE$998,24,0),IF($F$10=24,VLOOKUP(A72,'Lista de Produtos'!$A$2:$AE$998,25,0),IF($F$10=25,VLOOKUP(A72,'Lista de Produtos'!$A$2:$AE$998,26,0),IF($F$10=26,VLOOKUP(A72,'Lista de Produtos'!$A$2:$AE$998,27,0),IF($F$10=27,VLOOKUP(A72,'Lista de Produtos'!$A$2:$AE$998,28,0),IF($F$10=28,VLOOKUP(A72,'Lista de Produtos'!$A$2:$AE$998,29,0),IF($F$10=29,VLOOKUP(A72,'Lista de Produtos'!$A$2:$AE$998,30,0),IF($F$10=30,VLOOKUP(A72,'Lista de Produtos'!$A$2:$AE$998,31,0))))))))))))))))))))))))))))))),"")</f>
        <v/>
      </c>
      <c r="E72" s="67"/>
      <c r="F72" s="42"/>
      <c r="G72" s="43" t="str">
        <f t="shared" si="0"/>
        <v/>
      </c>
    </row>
    <row r="73" spans="1:7" x14ac:dyDescent="0.25">
      <c r="A73" s="68" t="str">
        <f>IF('Lista de Produtos'!A62="","",'Lista de Produtos'!A62)</f>
        <v/>
      </c>
      <c r="B73" s="69"/>
      <c r="C73" s="70"/>
      <c r="D73" s="66" t="str">
        <f>IFERROR(IF($F$10=1,VLOOKUP(A73,'Lista de Produtos'!$A$2:$E$998,2,0),IF($F$10=2,VLOOKUP(A73,'Lista de Produtos'!$A$2:$E$998,3,0),IF($F$10=3,VLOOKUP(A73,'Lista de Produtos'!$A$2:$E$998,4,0),IF($F$10=4,VLOOKUP(A73,'Lista de Produtos'!$A$2:$E$998,5,0),IF($F$10=5,VLOOKUP(A73,'Lista de Produtos'!$A$2:$F$998,6,0),IF($F$10=6,VLOOKUP(A73,'Lista de Produtos'!$A$2:$G$998,7,0),IF($F$10=7,VLOOKUP(A73,'Lista de Produtos'!$A$2:$H$998,8,0),IF($F$10=8,VLOOKUP(A73,'Lista de Produtos'!$A$2:$I$998,9,0),IF($F$10=9,VLOOKUP(A73,'Lista de Produtos'!$A$2:$J$998,10,0),IF($F$10=10,VLOOKUP(A73,'Lista de Produtos'!$A$2:$AE$998,11,0),IF($F$10=11,VLOOKUP(A73,'Lista de Produtos'!$A$2:$AE$998,12,0),IF($F$10=12,VLOOKUP(A73,'Lista de Produtos'!$A$2:$AE$998,13,0),IF($F$10=13,VLOOKUP(A73,'Lista de Produtos'!$A$2:$AE$998,14,0),IF($F$10=14,VLOOKUP(A73,'Lista de Produtos'!$A$2:$AE$998,15,0),IF($F$10=15,VLOOKUP(A73,'Lista de Produtos'!$A$2:$AE$998,16,0),IF($F$10=16,VLOOKUP(A73,'Lista de Produtos'!$A$2:$AE$998,17,0),IF($F$10=17,VLOOKUP(A73,'Lista de Produtos'!$A$2:$AE$998,18,0),IF($F$10=18,VLOOKUP(A73,'Lista de Produtos'!$A$2:$AE$998,19,0),IF($F$10=19,VLOOKUP(A73,'Lista de Produtos'!$A$2:$AE$998,20,0),IF($F$10=20,VLOOKUP(A73,'Lista de Produtos'!$A$2:$AE$998,21,0),IF($F$10=21,VLOOKUP(A73,'Lista de Produtos'!$A$2:$AE$998,22,0),IF($F$10=22,VLOOKUP(A73,'Lista de Produtos'!$A$2:$AE$998,23,0),IF($F$10=23,VLOOKUP(A73,'Lista de Produtos'!$A$2:$AE$998,24,0),IF($F$10=24,VLOOKUP(A73,'Lista de Produtos'!$A$2:$AE$998,25,0),IF($F$10=25,VLOOKUP(A73,'Lista de Produtos'!$A$2:$AE$998,26,0),IF($F$10=26,VLOOKUP(A73,'Lista de Produtos'!$A$2:$AE$998,27,0),IF($F$10=27,VLOOKUP(A73,'Lista de Produtos'!$A$2:$AE$998,28,0),IF($F$10=28,VLOOKUP(A73,'Lista de Produtos'!$A$2:$AE$998,29,0),IF($F$10=29,VLOOKUP(A73,'Lista de Produtos'!$A$2:$AE$998,30,0),IF($F$10=30,VLOOKUP(A73,'Lista de Produtos'!$A$2:$AE$998,31,0))))))))))))))))))))))))))))))),"")</f>
        <v/>
      </c>
      <c r="E73" s="67"/>
      <c r="F73" s="42"/>
      <c r="G73" s="43" t="str">
        <f t="shared" si="0"/>
        <v/>
      </c>
    </row>
    <row r="74" spans="1:7" x14ac:dyDescent="0.25">
      <c r="A74" s="68" t="str">
        <f>IF('Lista de Produtos'!A63="","",'Lista de Produtos'!A63)</f>
        <v/>
      </c>
      <c r="B74" s="69"/>
      <c r="C74" s="70"/>
      <c r="D74" s="66" t="str">
        <f>IFERROR(IF($F$10=1,VLOOKUP(A74,'Lista de Produtos'!$A$2:$E$998,2,0),IF($F$10=2,VLOOKUP(A74,'Lista de Produtos'!$A$2:$E$998,3,0),IF($F$10=3,VLOOKUP(A74,'Lista de Produtos'!$A$2:$E$998,4,0),IF($F$10=4,VLOOKUP(A74,'Lista de Produtos'!$A$2:$E$998,5,0),IF($F$10=5,VLOOKUP(A74,'Lista de Produtos'!$A$2:$F$998,6,0),IF($F$10=6,VLOOKUP(A74,'Lista de Produtos'!$A$2:$G$998,7,0),IF($F$10=7,VLOOKUP(A74,'Lista de Produtos'!$A$2:$H$998,8,0),IF($F$10=8,VLOOKUP(A74,'Lista de Produtos'!$A$2:$I$998,9,0),IF($F$10=9,VLOOKUP(A74,'Lista de Produtos'!$A$2:$J$998,10,0),IF($F$10=10,VLOOKUP(A74,'Lista de Produtos'!$A$2:$AE$998,11,0),IF($F$10=11,VLOOKUP(A74,'Lista de Produtos'!$A$2:$AE$998,12,0),IF($F$10=12,VLOOKUP(A74,'Lista de Produtos'!$A$2:$AE$998,13,0),IF($F$10=13,VLOOKUP(A74,'Lista de Produtos'!$A$2:$AE$998,14,0),IF($F$10=14,VLOOKUP(A74,'Lista de Produtos'!$A$2:$AE$998,15,0),IF($F$10=15,VLOOKUP(A74,'Lista de Produtos'!$A$2:$AE$998,16,0),IF($F$10=16,VLOOKUP(A74,'Lista de Produtos'!$A$2:$AE$998,17,0),IF($F$10=17,VLOOKUP(A74,'Lista de Produtos'!$A$2:$AE$998,18,0),IF($F$10=18,VLOOKUP(A74,'Lista de Produtos'!$A$2:$AE$998,19,0),IF($F$10=19,VLOOKUP(A74,'Lista de Produtos'!$A$2:$AE$998,20,0),IF($F$10=20,VLOOKUP(A74,'Lista de Produtos'!$A$2:$AE$998,21,0),IF($F$10=21,VLOOKUP(A74,'Lista de Produtos'!$A$2:$AE$998,22,0),IF($F$10=22,VLOOKUP(A74,'Lista de Produtos'!$A$2:$AE$998,23,0),IF($F$10=23,VLOOKUP(A74,'Lista de Produtos'!$A$2:$AE$998,24,0),IF($F$10=24,VLOOKUP(A74,'Lista de Produtos'!$A$2:$AE$998,25,0),IF($F$10=25,VLOOKUP(A74,'Lista de Produtos'!$A$2:$AE$998,26,0),IF($F$10=26,VLOOKUP(A74,'Lista de Produtos'!$A$2:$AE$998,27,0),IF($F$10=27,VLOOKUP(A74,'Lista de Produtos'!$A$2:$AE$998,28,0),IF($F$10=28,VLOOKUP(A74,'Lista de Produtos'!$A$2:$AE$998,29,0),IF($F$10=29,VLOOKUP(A74,'Lista de Produtos'!$A$2:$AE$998,30,0),IF($F$10=30,VLOOKUP(A74,'Lista de Produtos'!$A$2:$AE$998,31,0))))))))))))))))))))))))))))))),"")</f>
        <v/>
      </c>
      <c r="E74" s="67"/>
      <c r="F74" s="42"/>
      <c r="G74" s="43" t="str">
        <f t="shared" si="0"/>
        <v/>
      </c>
    </row>
    <row r="75" spans="1:7" x14ac:dyDescent="0.25">
      <c r="A75" s="68" t="str">
        <f>IF('Lista de Produtos'!A64="","",'Lista de Produtos'!A64)</f>
        <v/>
      </c>
      <c r="B75" s="69"/>
      <c r="C75" s="70"/>
      <c r="D75" s="66" t="str">
        <f>IFERROR(IF($F$10=1,VLOOKUP(A75,'Lista de Produtos'!$A$2:$E$998,2,0),IF($F$10=2,VLOOKUP(A75,'Lista de Produtos'!$A$2:$E$998,3,0),IF($F$10=3,VLOOKUP(A75,'Lista de Produtos'!$A$2:$E$998,4,0),IF($F$10=4,VLOOKUP(A75,'Lista de Produtos'!$A$2:$E$998,5,0),IF($F$10=5,VLOOKUP(A75,'Lista de Produtos'!$A$2:$F$998,6,0),IF($F$10=6,VLOOKUP(A75,'Lista de Produtos'!$A$2:$G$998,7,0),IF($F$10=7,VLOOKUP(A75,'Lista de Produtos'!$A$2:$H$998,8,0),IF($F$10=8,VLOOKUP(A75,'Lista de Produtos'!$A$2:$I$998,9,0),IF($F$10=9,VLOOKUP(A75,'Lista de Produtos'!$A$2:$J$998,10,0),IF($F$10=10,VLOOKUP(A75,'Lista de Produtos'!$A$2:$AE$998,11,0),IF($F$10=11,VLOOKUP(A75,'Lista de Produtos'!$A$2:$AE$998,12,0),IF($F$10=12,VLOOKUP(A75,'Lista de Produtos'!$A$2:$AE$998,13,0),IF($F$10=13,VLOOKUP(A75,'Lista de Produtos'!$A$2:$AE$998,14,0),IF($F$10=14,VLOOKUP(A75,'Lista de Produtos'!$A$2:$AE$998,15,0),IF($F$10=15,VLOOKUP(A75,'Lista de Produtos'!$A$2:$AE$998,16,0),IF($F$10=16,VLOOKUP(A75,'Lista de Produtos'!$A$2:$AE$998,17,0),IF($F$10=17,VLOOKUP(A75,'Lista de Produtos'!$A$2:$AE$998,18,0),IF($F$10=18,VLOOKUP(A75,'Lista de Produtos'!$A$2:$AE$998,19,0),IF($F$10=19,VLOOKUP(A75,'Lista de Produtos'!$A$2:$AE$998,20,0),IF($F$10=20,VLOOKUP(A75,'Lista de Produtos'!$A$2:$AE$998,21,0),IF($F$10=21,VLOOKUP(A75,'Lista de Produtos'!$A$2:$AE$998,22,0),IF($F$10=22,VLOOKUP(A75,'Lista de Produtos'!$A$2:$AE$998,23,0),IF($F$10=23,VLOOKUP(A75,'Lista de Produtos'!$A$2:$AE$998,24,0),IF($F$10=24,VLOOKUP(A75,'Lista de Produtos'!$A$2:$AE$998,25,0),IF($F$10=25,VLOOKUP(A75,'Lista de Produtos'!$A$2:$AE$998,26,0),IF($F$10=26,VLOOKUP(A75,'Lista de Produtos'!$A$2:$AE$998,27,0),IF($F$10=27,VLOOKUP(A75,'Lista de Produtos'!$A$2:$AE$998,28,0),IF($F$10=28,VLOOKUP(A75,'Lista de Produtos'!$A$2:$AE$998,29,0),IF($F$10=29,VLOOKUP(A75,'Lista de Produtos'!$A$2:$AE$998,30,0),IF($F$10=30,VLOOKUP(A75,'Lista de Produtos'!$A$2:$AE$998,31,0))))))))))))))))))))))))))))))),"")</f>
        <v/>
      </c>
      <c r="E75" s="67"/>
      <c r="F75" s="42"/>
      <c r="G75" s="43" t="str">
        <f t="shared" si="0"/>
        <v/>
      </c>
    </row>
    <row r="76" spans="1:7" x14ac:dyDescent="0.25">
      <c r="A76" s="68" t="str">
        <f>IF('Lista de Produtos'!A65="","",'Lista de Produtos'!A65)</f>
        <v/>
      </c>
      <c r="B76" s="69"/>
      <c r="C76" s="70"/>
      <c r="D76" s="66" t="str">
        <f>IFERROR(IF($F$10=1,VLOOKUP(A76,'Lista de Produtos'!$A$2:$E$998,2,0),IF($F$10=2,VLOOKUP(A76,'Lista de Produtos'!$A$2:$E$998,3,0),IF($F$10=3,VLOOKUP(A76,'Lista de Produtos'!$A$2:$E$998,4,0),IF($F$10=4,VLOOKUP(A76,'Lista de Produtos'!$A$2:$E$998,5,0),IF($F$10=5,VLOOKUP(A76,'Lista de Produtos'!$A$2:$F$998,6,0),IF($F$10=6,VLOOKUP(A76,'Lista de Produtos'!$A$2:$G$998,7,0),IF($F$10=7,VLOOKUP(A76,'Lista de Produtos'!$A$2:$H$998,8,0),IF($F$10=8,VLOOKUP(A76,'Lista de Produtos'!$A$2:$I$998,9,0),IF($F$10=9,VLOOKUP(A76,'Lista de Produtos'!$A$2:$J$998,10,0),IF($F$10=10,VLOOKUP(A76,'Lista de Produtos'!$A$2:$AE$998,11,0),IF($F$10=11,VLOOKUP(A76,'Lista de Produtos'!$A$2:$AE$998,12,0),IF($F$10=12,VLOOKUP(A76,'Lista de Produtos'!$A$2:$AE$998,13,0),IF($F$10=13,VLOOKUP(A76,'Lista de Produtos'!$A$2:$AE$998,14,0),IF($F$10=14,VLOOKUP(A76,'Lista de Produtos'!$A$2:$AE$998,15,0),IF($F$10=15,VLOOKUP(A76,'Lista de Produtos'!$A$2:$AE$998,16,0),IF($F$10=16,VLOOKUP(A76,'Lista de Produtos'!$A$2:$AE$998,17,0),IF($F$10=17,VLOOKUP(A76,'Lista de Produtos'!$A$2:$AE$998,18,0),IF($F$10=18,VLOOKUP(A76,'Lista de Produtos'!$A$2:$AE$998,19,0),IF($F$10=19,VLOOKUP(A76,'Lista de Produtos'!$A$2:$AE$998,20,0),IF($F$10=20,VLOOKUP(A76,'Lista de Produtos'!$A$2:$AE$998,21,0),IF($F$10=21,VLOOKUP(A76,'Lista de Produtos'!$A$2:$AE$998,22,0),IF($F$10=22,VLOOKUP(A76,'Lista de Produtos'!$A$2:$AE$998,23,0),IF($F$10=23,VLOOKUP(A76,'Lista de Produtos'!$A$2:$AE$998,24,0),IF($F$10=24,VLOOKUP(A76,'Lista de Produtos'!$A$2:$AE$998,25,0),IF($F$10=25,VLOOKUP(A76,'Lista de Produtos'!$A$2:$AE$998,26,0),IF($F$10=26,VLOOKUP(A76,'Lista de Produtos'!$A$2:$AE$998,27,0),IF($F$10=27,VLOOKUP(A76,'Lista de Produtos'!$A$2:$AE$998,28,0),IF($F$10=28,VLOOKUP(A76,'Lista de Produtos'!$A$2:$AE$998,29,0),IF($F$10=29,VLOOKUP(A76,'Lista de Produtos'!$A$2:$AE$998,30,0),IF($F$10=30,VLOOKUP(A76,'Lista de Produtos'!$A$2:$AE$998,31,0))))))))))))))))))))))))))))))),"")</f>
        <v/>
      </c>
      <c r="E76" s="67"/>
      <c r="F76" s="42"/>
      <c r="G76" s="43" t="str">
        <f t="shared" si="0"/>
        <v/>
      </c>
    </row>
    <row r="77" spans="1:7" x14ac:dyDescent="0.25">
      <c r="A77" s="68" t="str">
        <f>IF('Lista de Produtos'!A66="","",'Lista de Produtos'!A66)</f>
        <v/>
      </c>
      <c r="B77" s="69"/>
      <c r="C77" s="70"/>
      <c r="D77" s="66" t="str">
        <f>IFERROR(IF($F$10=1,VLOOKUP(A77,'Lista de Produtos'!$A$2:$E$998,2,0),IF($F$10=2,VLOOKUP(A77,'Lista de Produtos'!$A$2:$E$998,3,0),IF($F$10=3,VLOOKUP(A77,'Lista de Produtos'!$A$2:$E$998,4,0),IF($F$10=4,VLOOKUP(A77,'Lista de Produtos'!$A$2:$E$998,5,0),IF($F$10=5,VLOOKUP(A77,'Lista de Produtos'!$A$2:$F$998,6,0),IF($F$10=6,VLOOKUP(A77,'Lista de Produtos'!$A$2:$G$998,7,0),IF($F$10=7,VLOOKUP(A77,'Lista de Produtos'!$A$2:$H$998,8,0),IF($F$10=8,VLOOKUP(A77,'Lista de Produtos'!$A$2:$I$998,9,0),IF($F$10=9,VLOOKUP(A77,'Lista de Produtos'!$A$2:$J$998,10,0),IF($F$10=10,VLOOKUP(A77,'Lista de Produtos'!$A$2:$AE$998,11,0),IF($F$10=11,VLOOKUP(A77,'Lista de Produtos'!$A$2:$AE$998,12,0),IF($F$10=12,VLOOKUP(A77,'Lista de Produtos'!$A$2:$AE$998,13,0),IF($F$10=13,VLOOKUP(A77,'Lista de Produtos'!$A$2:$AE$998,14,0),IF($F$10=14,VLOOKUP(A77,'Lista de Produtos'!$A$2:$AE$998,15,0),IF($F$10=15,VLOOKUP(A77,'Lista de Produtos'!$A$2:$AE$998,16,0),IF($F$10=16,VLOOKUP(A77,'Lista de Produtos'!$A$2:$AE$998,17,0),IF($F$10=17,VLOOKUP(A77,'Lista de Produtos'!$A$2:$AE$998,18,0),IF($F$10=18,VLOOKUP(A77,'Lista de Produtos'!$A$2:$AE$998,19,0),IF($F$10=19,VLOOKUP(A77,'Lista de Produtos'!$A$2:$AE$998,20,0),IF($F$10=20,VLOOKUP(A77,'Lista de Produtos'!$A$2:$AE$998,21,0),IF($F$10=21,VLOOKUP(A77,'Lista de Produtos'!$A$2:$AE$998,22,0),IF($F$10=22,VLOOKUP(A77,'Lista de Produtos'!$A$2:$AE$998,23,0),IF($F$10=23,VLOOKUP(A77,'Lista de Produtos'!$A$2:$AE$998,24,0),IF($F$10=24,VLOOKUP(A77,'Lista de Produtos'!$A$2:$AE$998,25,0),IF($F$10=25,VLOOKUP(A77,'Lista de Produtos'!$A$2:$AE$998,26,0),IF($F$10=26,VLOOKUP(A77,'Lista de Produtos'!$A$2:$AE$998,27,0),IF($F$10=27,VLOOKUP(A77,'Lista de Produtos'!$A$2:$AE$998,28,0),IF($F$10=28,VLOOKUP(A77,'Lista de Produtos'!$A$2:$AE$998,29,0),IF($F$10=29,VLOOKUP(A77,'Lista de Produtos'!$A$2:$AE$998,30,0),IF($F$10=30,VLOOKUP(A77,'Lista de Produtos'!$A$2:$AE$998,31,0))))))))))))))))))))))))))))))),"")</f>
        <v/>
      </c>
      <c r="E77" s="67"/>
      <c r="F77" s="42"/>
      <c r="G77" s="43" t="str">
        <f t="shared" si="0"/>
        <v/>
      </c>
    </row>
    <row r="78" spans="1:7" x14ac:dyDescent="0.25">
      <c r="A78" s="68" t="str">
        <f>IF('Lista de Produtos'!A67="","",'Lista de Produtos'!A67)</f>
        <v/>
      </c>
      <c r="B78" s="69"/>
      <c r="C78" s="70"/>
      <c r="D78" s="66" t="str">
        <f>IFERROR(IF($F$10=1,VLOOKUP(A78,'Lista de Produtos'!$A$2:$E$998,2,0),IF($F$10=2,VLOOKUP(A78,'Lista de Produtos'!$A$2:$E$998,3,0),IF($F$10=3,VLOOKUP(A78,'Lista de Produtos'!$A$2:$E$998,4,0),IF($F$10=4,VLOOKUP(A78,'Lista de Produtos'!$A$2:$E$998,5,0),IF($F$10=5,VLOOKUP(A78,'Lista de Produtos'!$A$2:$F$998,6,0),IF($F$10=6,VLOOKUP(A78,'Lista de Produtos'!$A$2:$G$998,7,0),IF($F$10=7,VLOOKUP(A78,'Lista de Produtos'!$A$2:$H$998,8,0),IF($F$10=8,VLOOKUP(A78,'Lista de Produtos'!$A$2:$I$998,9,0),IF($F$10=9,VLOOKUP(A78,'Lista de Produtos'!$A$2:$J$998,10,0),IF($F$10=10,VLOOKUP(A78,'Lista de Produtos'!$A$2:$AE$998,11,0),IF($F$10=11,VLOOKUP(A78,'Lista de Produtos'!$A$2:$AE$998,12,0),IF($F$10=12,VLOOKUP(A78,'Lista de Produtos'!$A$2:$AE$998,13,0),IF($F$10=13,VLOOKUP(A78,'Lista de Produtos'!$A$2:$AE$998,14,0),IF($F$10=14,VLOOKUP(A78,'Lista de Produtos'!$A$2:$AE$998,15,0),IF($F$10=15,VLOOKUP(A78,'Lista de Produtos'!$A$2:$AE$998,16,0),IF($F$10=16,VLOOKUP(A78,'Lista de Produtos'!$A$2:$AE$998,17,0),IF($F$10=17,VLOOKUP(A78,'Lista de Produtos'!$A$2:$AE$998,18,0),IF($F$10=18,VLOOKUP(A78,'Lista de Produtos'!$A$2:$AE$998,19,0),IF($F$10=19,VLOOKUP(A78,'Lista de Produtos'!$A$2:$AE$998,20,0),IF($F$10=20,VLOOKUP(A78,'Lista de Produtos'!$A$2:$AE$998,21,0),IF($F$10=21,VLOOKUP(A78,'Lista de Produtos'!$A$2:$AE$998,22,0),IF($F$10=22,VLOOKUP(A78,'Lista de Produtos'!$A$2:$AE$998,23,0),IF($F$10=23,VLOOKUP(A78,'Lista de Produtos'!$A$2:$AE$998,24,0),IF($F$10=24,VLOOKUP(A78,'Lista de Produtos'!$A$2:$AE$998,25,0),IF($F$10=25,VLOOKUP(A78,'Lista de Produtos'!$A$2:$AE$998,26,0),IF($F$10=26,VLOOKUP(A78,'Lista de Produtos'!$A$2:$AE$998,27,0),IF($F$10=27,VLOOKUP(A78,'Lista de Produtos'!$A$2:$AE$998,28,0),IF($F$10=28,VLOOKUP(A78,'Lista de Produtos'!$A$2:$AE$998,29,0),IF($F$10=29,VLOOKUP(A78,'Lista de Produtos'!$A$2:$AE$998,30,0),IF($F$10=30,VLOOKUP(A78,'Lista de Produtos'!$A$2:$AE$998,31,0))))))))))))))))))))))))))))))),"")</f>
        <v/>
      </c>
      <c r="E78" s="67"/>
      <c r="F78" s="42"/>
      <c r="G78" s="43" t="str">
        <f t="shared" ref="G78:G141" si="1">IFERROR(IF(D78="","",D78*F78),"")</f>
        <v/>
      </c>
    </row>
    <row r="79" spans="1:7" x14ac:dyDescent="0.25">
      <c r="A79" s="68" t="str">
        <f>IF('Lista de Produtos'!A68="","",'Lista de Produtos'!A68)</f>
        <v/>
      </c>
      <c r="B79" s="69"/>
      <c r="C79" s="70"/>
      <c r="D79" s="66" t="str">
        <f>IFERROR(IF($F$10=1,VLOOKUP(A79,'Lista de Produtos'!$A$2:$E$998,2,0),IF($F$10=2,VLOOKUP(A79,'Lista de Produtos'!$A$2:$E$998,3,0),IF($F$10=3,VLOOKUP(A79,'Lista de Produtos'!$A$2:$E$998,4,0),IF($F$10=4,VLOOKUP(A79,'Lista de Produtos'!$A$2:$E$998,5,0),IF($F$10=5,VLOOKUP(A79,'Lista de Produtos'!$A$2:$F$998,6,0),IF($F$10=6,VLOOKUP(A79,'Lista de Produtos'!$A$2:$G$998,7,0),IF($F$10=7,VLOOKUP(A79,'Lista de Produtos'!$A$2:$H$998,8,0),IF($F$10=8,VLOOKUP(A79,'Lista de Produtos'!$A$2:$I$998,9,0),IF($F$10=9,VLOOKUP(A79,'Lista de Produtos'!$A$2:$J$998,10,0),IF($F$10=10,VLOOKUP(A79,'Lista de Produtos'!$A$2:$AE$998,11,0),IF($F$10=11,VLOOKUP(A79,'Lista de Produtos'!$A$2:$AE$998,12,0),IF($F$10=12,VLOOKUP(A79,'Lista de Produtos'!$A$2:$AE$998,13,0),IF($F$10=13,VLOOKUP(A79,'Lista de Produtos'!$A$2:$AE$998,14,0),IF($F$10=14,VLOOKUP(A79,'Lista de Produtos'!$A$2:$AE$998,15,0),IF($F$10=15,VLOOKUP(A79,'Lista de Produtos'!$A$2:$AE$998,16,0),IF($F$10=16,VLOOKUP(A79,'Lista de Produtos'!$A$2:$AE$998,17,0),IF($F$10=17,VLOOKUP(A79,'Lista de Produtos'!$A$2:$AE$998,18,0),IF($F$10=18,VLOOKUP(A79,'Lista de Produtos'!$A$2:$AE$998,19,0),IF($F$10=19,VLOOKUP(A79,'Lista de Produtos'!$A$2:$AE$998,20,0),IF($F$10=20,VLOOKUP(A79,'Lista de Produtos'!$A$2:$AE$998,21,0),IF($F$10=21,VLOOKUP(A79,'Lista de Produtos'!$A$2:$AE$998,22,0),IF($F$10=22,VLOOKUP(A79,'Lista de Produtos'!$A$2:$AE$998,23,0),IF($F$10=23,VLOOKUP(A79,'Lista de Produtos'!$A$2:$AE$998,24,0),IF($F$10=24,VLOOKUP(A79,'Lista de Produtos'!$A$2:$AE$998,25,0),IF($F$10=25,VLOOKUP(A79,'Lista de Produtos'!$A$2:$AE$998,26,0),IF($F$10=26,VLOOKUP(A79,'Lista de Produtos'!$A$2:$AE$998,27,0),IF($F$10=27,VLOOKUP(A79,'Lista de Produtos'!$A$2:$AE$998,28,0),IF($F$10=28,VLOOKUP(A79,'Lista de Produtos'!$A$2:$AE$998,29,0),IF($F$10=29,VLOOKUP(A79,'Lista de Produtos'!$A$2:$AE$998,30,0),IF($F$10=30,VLOOKUP(A79,'Lista de Produtos'!$A$2:$AE$998,31,0))))))))))))))))))))))))))))))),"")</f>
        <v/>
      </c>
      <c r="E79" s="67"/>
      <c r="F79" s="42"/>
      <c r="G79" s="43" t="str">
        <f t="shared" si="1"/>
        <v/>
      </c>
    </row>
    <row r="80" spans="1:7" x14ac:dyDescent="0.25">
      <c r="A80" s="68" t="str">
        <f>IF('Lista de Produtos'!A69="","",'Lista de Produtos'!A69)</f>
        <v/>
      </c>
      <c r="B80" s="69"/>
      <c r="C80" s="70"/>
      <c r="D80" s="66" t="str">
        <f>IFERROR(IF($F$10=1,VLOOKUP(A80,'Lista de Produtos'!$A$2:$E$998,2,0),IF($F$10=2,VLOOKUP(A80,'Lista de Produtos'!$A$2:$E$998,3,0),IF($F$10=3,VLOOKUP(A80,'Lista de Produtos'!$A$2:$E$998,4,0),IF($F$10=4,VLOOKUP(A80,'Lista de Produtos'!$A$2:$E$998,5,0),IF($F$10=5,VLOOKUP(A80,'Lista de Produtos'!$A$2:$F$998,6,0),IF($F$10=6,VLOOKUP(A80,'Lista de Produtos'!$A$2:$G$998,7,0),IF($F$10=7,VLOOKUP(A80,'Lista de Produtos'!$A$2:$H$998,8,0),IF($F$10=8,VLOOKUP(A80,'Lista de Produtos'!$A$2:$I$998,9,0),IF($F$10=9,VLOOKUP(A80,'Lista de Produtos'!$A$2:$J$998,10,0),IF($F$10=10,VLOOKUP(A80,'Lista de Produtos'!$A$2:$AE$998,11,0),IF($F$10=11,VLOOKUP(A80,'Lista de Produtos'!$A$2:$AE$998,12,0),IF($F$10=12,VLOOKUP(A80,'Lista de Produtos'!$A$2:$AE$998,13,0),IF($F$10=13,VLOOKUP(A80,'Lista de Produtos'!$A$2:$AE$998,14,0),IF($F$10=14,VLOOKUP(A80,'Lista de Produtos'!$A$2:$AE$998,15,0),IF($F$10=15,VLOOKUP(A80,'Lista de Produtos'!$A$2:$AE$998,16,0),IF($F$10=16,VLOOKUP(A80,'Lista de Produtos'!$A$2:$AE$998,17,0),IF($F$10=17,VLOOKUP(A80,'Lista de Produtos'!$A$2:$AE$998,18,0),IF($F$10=18,VLOOKUP(A80,'Lista de Produtos'!$A$2:$AE$998,19,0),IF($F$10=19,VLOOKUP(A80,'Lista de Produtos'!$A$2:$AE$998,20,0),IF($F$10=20,VLOOKUP(A80,'Lista de Produtos'!$A$2:$AE$998,21,0),IF($F$10=21,VLOOKUP(A80,'Lista de Produtos'!$A$2:$AE$998,22,0),IF($F$10=22,VLOOKUP(A80,'Lista de Produtos'!$A$2:$AE$998,23,0),IF($F$10=23,VLOOKUP(A80,'Lista de Produtos'!$A$2:$AE$998,24,0),IF($F$10=24,VLOOKUP(A80,'Lista de Produtos'!$A$2:$AE$998,25,0),IF($F$10=25,VLOOKUP(A80,'Lista de Produtos'!$A$2:$AE$998,26,0),IF($F$10=26,VLOOKUP(A80,'Lista de Produtos'!$A$2:$AE$998,27,0),IF($F$10=27,VLOOKUP(A80,'Lista de Produtos'!$A$2:$AE$998,28,0),IF($F$10=28,VLOOKUP(A80,'Lista de Produtos'!$A$2:$AE$998,29,0),IF($F$10=29,VLOOKUP(A80,'Lista de Produtos'!$A$2:$AE$998,30,0),IF($F$10=30,VLOOKUP(A80,'Lista de Produtos'!$A$2:$AE$998,31,0))))))))))))))))))))))))))))))),"")</f>
        <v/>
      </c>
      <c r="E80" s="67"/>
      <c r="F80" s="42"/>
      <c r="G80" s="43" t="str">
        <f t="shared" si="1"/>
        <v/>
      </c>
    </row>
    <row r="81" spans="1:7" x14ac:dyDescent="0.25">
      <c r="A81" s="68" t="str">
        <f>IF('Lista de Produtos'!A70="","",'Lista de Produtos'!A70)</f>
        <v/>
      </c>
      <c r="B81" s="69"/>
      <c r="C81" s="70"/>
      <c r="D81" s="66" t="str">
        <f>IFERROR(IF($F$10=1,VLOOKUP(A81,'Lista de Produtos'!$A$2:$E$998,2,0),IF($F$10=2,VLOOKUP(A81,'Lista de Produtos'!$A$2:$E$998,3,0),IF($F$10=3,VLOOKUP(A81,'Lista de Produtos'!$A$2:$E$998,4,0),IF($F$10=4,VLOOKUP(A81,'Lista de Produtos'!$A$2:$E$998,5,0),IF($F$10=5,VLOOKUP(A81,'Lista de Produtos'!$A$2:$F$998,6,0),IF($F$10=6,VLOOKUP(A81,'Lista de Produtos'!$A$2:$G$998,7,0),IF($F$10=7,VLOOKUP(A81,'Lista de Produtos'!$A$2:$H$998,8,0),IF($F$10=8,VLOOKUP(A81,'Lista de Produtos'!$A$2:$I$998,9,0),IF($F$10=9,VLOOKUP(A81,'Lista de Produtos'!$A$2:$J$998,10,0),IF($F$10=10,VLOOKUP(A81,'Lista de Produtos'!$A$2:$AE$998,11,0),IF($F$10=11,VLOOKUP(A81,'Lista de Produtos'!$A$2:$AE$998,12,0),IF($F$10=12,VLOOKUP(A81,'Lista de Produtos'!$A$2:$AE$998,13,0),IF($F$10=13,VLOOKUP(A81,'Lista de Produtos'!$A$2:$AE$998,14,0),IF($F$10=14,VLOOKUP(A81,'Lista de Produtos'!$A$2:$AE$998,15,0),IF($F$10=15,VLOOKUP(A81,'Lista de Produtos'!$A$2:$AE$998,16,0),IF($F$10=16,VLOOKUP(A81,'Lista de Produtos'!$A$2:$AE$998,17,0),IF($F$10=17,VLOOKUP(A81,'Lista de Produtos'!$A$2:$AE$998,18,0),IF($F$10=18,VLOOKUP(A81,'Lista de Produtos'!$A$2:$AE$998,19,0),IF($F$10=19,VLOOKUP(A81,'Lista de Produtos'!$A$2:$AE$998,20,0),IF($F$10=20,VLOOKUP(A81,'Lista de Produtos'!$A$2:$AE$998,21,0),IF($F$10=21,VLOOKUP(A81,'Lista de Produtos'!$A$2:$AE$998,22,0),IF($F$10=22,VLOOKUP(A81,'Lista de Produtos'!$A$2:$AE$998,23,0),IF($F$10=23,VLOOKUP(A81,'Lista de Produtos'!$A$2:$AE$998,24,0),IF($F$10=24,VLOOKUP(A81,'Lista de Produtos'!$A$2:$AE$998,25,0),IF($F$10=25,VLOOKUP(A81,'Lista de Produtos'!$A$2:$AE$998,26,0),IF($F$10=26,VLOOKUP(A81,'Lista de Produtos'!$A$2:$AE$998,27,0),IF($F$10=27,VLOOKUP(A81,'Lista de Produtos'!$A$2:$AE$998,28,0),IF($F$10=28,VLOOKUP(A81,'Lista de Produtos'!$A$2:$AE$998,29,0),IF($F$10=29,VLOOKUP(A81,'Lista de Produtos'!$A$2:$AE$998,30,0),IF($F$10=30,VLOOKUP(A81,'Lista de Produtos'!$A$2:$AE$998,31,0))))))))))))))))))))))))))))))),"")</f>
        <v/>
      </c>
      <c r="E81" s="67"/>
      <c r="F81" s="42"/>
      <c r="G81" s="43" t="str">
        <f t="shared" si="1"/>
        <v/>
      </c>
    </row>
    <row r="82" spans="1:7" x14ac:dyDescent="0.25">
      <c r="A82" s="68" t="str">
        <f>IF('Lista de Produtos'!A71="","",'Lista de Produtos'!A71)</f>
        <v/>
      </c>
      <c r="B82" s="69"/>
      <c r="C82" s="70"/>
      <c r="D82" s="66" t="str">
        <f>IFERROR(IF($F$10=1,VLOOKUP(A82,'Lista de Produtos'!$A$2:$E$998,2,0),IF($F$10=2,VLOOKUP(A82,'Lista de Produtos'!$A$2:$E$998,3,0),IF($F$10=3,VLOOKUP(A82,'Lista de Produtos'!$A$2:$E$998,4,0),IF($F$10=4,VLOOKUP(A82,'Lista de Produtos'!$A$2:$E$998,5,0),IF($F$10=5,VLOOKUP(A82,'Lista de Produtos'!$A$2:$F$998,6,0),IF($F$10=6,VLOOKUP(A82,'Lista de Produtos'!$A$2:$G$998,7,0),IF($F$10=7,VLOOKUP(A82,'Lista de Produtos'!$A$2:$H$998,8,0),IF($F$10=8,VLOOKUP(A82,'Lista de Produtos'!$A$2:$I$998,9,0),IF($F$10=9,VLOOKUP(A82,'Lista de Produtos'!$A$2:$J$998,10,0),IF($F$10=10,VLOOKUP(A82,'Lista de Produtos'!$A$2:$AE$998,11,0),IF($F$10=11,VLOOKUP(A82,'Lista de Produtos'!$A$2:$AE$998,12,0),IF($F$10=12,VLOOKUP(A82,'Lista de Produtos'!$A$2:$AE$998,13,0),IF($F$10=13,VLOOKUP(A82,'Lista de Produtos'!$A$2:$AE$998,14,0),IF($F$10=14,VLOOKUP(A82,'Lista de Produtos'!$A$2:$AE$998,15,0),IF($F$10=15,VLOOKUP(A82,'Lista de Produtos'!$A$2:$AE$998,16,0),IF($F$10=16,VLOOKUP(A82,'Lista de Produtos'!$A$2:$AE$998,17,0),IF($F$10=17,VLOOKUP(A82,'Lista de Produtos'!$A$2:$AE$998,18,0),IF($F$10=18,VLOOKUP(A82,'Lista de Produtos'!$A$2:$AE$998,19,0),IF($F$10=19,VLOOKUP(A82,'Lista de Produtos'!$A$2:$AE$998,20,0),IF($F$10=20,VLOOKUP(A82,'Lista de Produtos'!$A$2:$AE$998,21,0),IF($F$10=21,VLOOKUP(A82,'Lista de Produtos'!$A$2:$AE$998,22,0),IF($F$10=22,VLOOKUP(A82,'Lista de Produtos'!$A$2:$AE$998,23,0),IF($F$10=23,VLOOKUP(A82,'Lista de Produtos'!$A$2:$AE$998,24,0),IF($F$10=24,VLOOKUP(A82,'Lista de Produtos'!$A$2:$AE$998,25,0),IF($F$10=25,VLOOKUP(A82,'Lista de Produtos'!$A$2:$AE$998,26,0),IF($F$10=26,VLOOKUP(A82,'Lista de Produtos'!$A$2:$AE$998,27,0),IF($F$10=27,VLOOKUP(A82,'Lista de Produtos'!$A$2:$AE$998,28,0),IF($F$10=28,VLOOKUP(A82,'Lista de Produtos'!$A$2:$AE$998,29,0),IF($F$10=29,VLOOKUP(A82,'Lista de Produtos'!$A$2:$AE$998,30,0),IF($F$10=30,VLOOKUP(A82,'Lista de Produtos'!$A$2:$AE$998,31,0))))))))))))))))))))))))))))))),"")</f>
        <v/>
      </c>
      <c r="E82" s="67"/>
      <c r="F82" s="42"/>
      <c r="G82" s="43" t="str">
        <f t="shared" si="1"/>
        <v/>
      </c>
    </row>
    <row r="83" spans="1:7" x14ac:dyDescent="0.25">
      <c r="A83" s="68" t="str">
        <f>IF('Lista de Produtos'!A72="","",'Lista de Produtos'!A72)</f>
        <v/>
      </c>
      <c r="B83" s="69"/>
      <c r="C83" s="70"/>
      <c r="D83" s="66" t="str">
        <f>IFERROR(IF($F$10=1,VLOOKUP(A83,'Lista de Produtos'!$A$2:$E$998,2,0),IF($F$10=2,VLOOKUP(A83,'Lista de Produtos'!$A$2:$E$998,3,0),IF($F$10=3,VLOOKUP(A83,'Lista de Produtos'!$A$2:$E$998,4,0),IF($F$10=4,VLOOKUP(A83,'Lista de Produtos'!$A$2:$E$998,5,0),IF($F$10=5,VLOOKUP(A83,'Lista de Produtos'!$A$2:$F$998,6,0),IF($F$10=6,VLOOKUP(A83,'Lista de Produtos'!$A$2:$G$998,7,0),IF($F$10=7,VLOOKUP(A83,'Lista de Produtos'!$A$2:$H$998,8,0),IF($F$10=8,VLOOKUP(A83,'Lista de Produtos'!$A$2:$I$998,9,0),IF($F$10=9,VLOOKUP(A83,'Lista de Produtos'!$A$2:$J$998,10,0),IF($F$10=10,VLOOKUP(A83,'Lista de Produtos'!$A$2:$AE$998,11,0),IF($F$10=11,VLOOKUP(A83,'Lista de Produtos'!$A$2:$AE$998,12,0),IF($F$10=12,VLOOKUP(A83,'Lista de Produtos'!$A$2:$AE$998,13,0),IF($F$10=13,VLOOKUP(A83,'Lista de Produtos'!$A$2:$AE$998,14,0),IF($F$10=14,VLOOKUP(A83,'Lista de Produtos'!$A$2:$AE$998,15,0),IF($F$10=15,VLOOKUP(A83,'Lista de Produtos'!$A$2:$AE$998,16,0),IF($F$10=16,VLOOKUP(A83,'Lista de Produtos'!$A$2:$AE$998,17,0),IF($F$10=17,VLOOKUP(A83,'Lista de Produtos'!$A$2:$AE$998,18,0),IF($F$10=18,VLOOKUP(A83,'Lista de Produtos'!$A$2:$AE$998,19,0),IF($F$10=19,VLOOKUP(A83,'Lista de Produtos'!$A$2:$AE$998,20,0),IF($F$10=20,VLOOKUP(A83,'Lista de Produtos'!$A$2:$AE$998,21,0),IF($F$10=21,VLOOKUP(A83,'Lista de Produtos'!$A$2:$AE$998,22,0),IF($F$10=22,VLOOKUP(A83,'Lista de Produtos'!$A$2:$AE$998,23,0),IF($F$10=23,VLOOKUP(A83,'Lista de Produtos'!$A$2:$AE$998,24,0),IF($F$10=24,VLOOKUP(A83,'Lista de Produtos'!$A$2:$AE$998,25,0),IF($F$10=25,VLOOKUP(A83,'Lista de Produtos'!$A$2:$AE$998,26,0),IF($F$10=26,VLOOKUP(A83,'Lista de Produtos'!$A$2:$AE$998,27,0),IF($F$10=27,VLOOKUP(A83,'Lista de Produtos'!$A$2:$AE$998,28,0),IF($F$10=28,VLOOKUP(A83,'Lista de Produtos'!$A$2:$AE$998,29,0),IF($F$10=29,VLOOKUP(A83,'Lista de Produtos'!$A$2:$AE$998,30,0),IF($F$10=30,VLOOKUP(A83,'Lista de Produtos'!$A$2:$AE$998,31,0))))))))))))))))))))))))))))))),"")</f>
        <v/>
      </c>
      <c r="E83" s="67"/>
      <c r="F83" s="42"/>
      <c r="G83" s="43" t="str">
        <f t="shared" si="1"/>
        <v/>
      </c>
    </row>
    <row r="84" spans="1:7" x14ac:dyDescent="0.25">
      <c r="A84" s="68" t="str">
        <f>IF('Lista de Produtos'!A73="","",'Lista de Produtos'!A73)</f>
        <v/>
      </c>
      <c r="B84" s="69"/>
      <c r="C84" s="70"/>
      <c r="D84" s="66" t="str">
        <f>IFERROR(IF($F$10=1,VLOOKUP(A84,'Lista de Produtos'!$A$2:$E$998,2,0),IF($F$10=2,VLOOKUP(A84,'Lista de Produtos'!$A$2:$E$998,3,0),IF($F$10=3,VLOOKUP(A84,'Lista de Produtos'!$A$2:$E$998,4,0),IF($F$10=4,VLOOKUP(A84,'Lista de Produtos'!$A$2:$E$998,5,0),IF($F$10=5,VLOOKUP(A84,'Lista de Produtos'!$A$2:$F$998,6,0),IF($F$10=6,VLOOKUP(A84,'Lista de Produtos'!$A$2:$G$998,7,0),IF($F$10=7,VLOOKUP(A84,'Lista de Produtos'!$A$2:$H$998,8,0),IF($F$10=8,VLOOKUP(A84,'Lista de Produtos'!$A$2:$I$998,9,0),IF($F$10=9,VLOOKUP(A84,'Lista de Produtos'!$A$2:$J$998,10,0),IF($F$10=10,VLOOKUP(A84,'Lista de Produtos'!$A$2:$AE$998,11,0),IF($F$10=11,VLOOKUP(A84,'Lista de Produtos'!$A$2:$AE$998,12,0),IF($F$10=12,VLOOKUP(A84,'Lista de Produtos'!$A$2:$AE$998,13,0),IF($F$10=13,VLOOKUP(A84,'Lista de Produtos'!$A$2:$AE$998,14,0),IF($F$10=14,VLOOKUP(A84,'Lista de Produtos'!$A$2:$AE$998,15,0),IF($F$10=15,VLOOKUP(A84,'Lista de Produtos'!$A$2:$AE$998,16,0),IF($F$10=16,VLOOKUP(A84,'Lista de Produtos'!$A$2:$AE$998,17,0),IF($F$10=17,VLOOKUP(A84,'Lista de Produtos'!$A$2:$AE$998,18,0),IF($F$10=18,VLOOKUP(A84,'Lista de Produtos'!$A$2:$AE$998,19,0),IF($F$10=19,VLOOKUP(A84,'Lista de Produtos'!$A$2:$AE$998,20,0),IF($F$10=20,VLOOKUP(A84,'Lista de Produtos'!$A$2:$AE$998,21,0),IF($F$10=21,VLOOKUP(A84,'Lista de Produtos'!$A$2:$AE$998,22,0),IF($F$10=22,VLOOKUP(A84,'Lista de Produtos'!$A$2:$AE$998,23,0),IF($F$10=23,VLOOKUP(A84,'Lista de Produtos'!$A$2:$AE$998,24,0),IF($F$10=24,VLOOKUP(A84,'Lista de Produtos'!$A$2:$AE$998,25,0),IF($F$10=25,VLOOKUP(A84,'Lista de Produtos'!$A$2:$AE$998,26,0),IF($F$10=26,VLOOKUP(A84,'Lista de Produtos'!$A$2:$AE$998,27,0),IF($F$10=27,VLOOKUP(A84,'Lista de Produtos'!$A$2:$AE$998,28,0),IF($F$10=28,VLOOKUP(A84,'Lista de Produtos'!$A$2:$AE$998,29,0),IF($F$10=29,VLOOKUP(A84,'Lista de Produtos'!$A$2:$AE$998,30,0),IF($F$10=30,VLOOKUP(A84,'Lista de Produtos'!$A$2:$AE$998,31,0))))))))))))))))))))))))))))))),"")</f>
        <v/>
      </c>
      <c r="E84" s="67"/>
      <c r="F84" s="42"/>
      <c r="G84" s="43" t="str">
        <f t="shared" si="1"/>
        <v/>
      </c>
    </row>
    <row r="85" spans="1:7" x14ac:dyDescent="0.25">
      <c r="A85" s="68" t="str">
        <f>IF('Lista de Produtos'!A74="","",'Lista de Produtos'!A74)</f>
        <v/>
      </c>
      <c r="B85" s="69"/>
      <c r="C85" s="70"/>
      <c r="D85" s="66" t="str">
        <f>IFERROR(IF($F$10=1,VLOOKUP(A85,'Lista de Produtos'!$A$2:$E$998,2,0),IF($F$10=2,VLOOKUP(A85,'Lista de Produtos'!$A$2:$E$998,3,0),IF($F$10=3,VLOOKUP(A85,'Lista de Produtos'!$A$2:$E$998,4,0),IF($F$10=4,VLOOKUP(A85,'Lista de Produtos'!$A$2:$E$998,5,0),IF($F$10=5,VLOOKUP(A85,'Lista de Produtos'!$A$2:$F$998,6,0),IF($F$10=6,VLOOKUP(A85,'Lista de Produtos'!$A$2:$G$998,7,0),IF($F$10=7,VLOOKUP(A85,'Lista de Produtos'!$A$2:$H$998,8,0),IF($F$10=8,VLOOKUP(A85,'Lista de Produtos'!$A$2:$I$998,9,0),IF($F$10=9,VLOOKUP(A85,'Lista de Produtos'!$A$2:$J$998,10,0),IF($F$10=10,VLOOKUP(A85,'Lista de Produtos'!$A$2:$AE$998,11,0),IF($F$10=11,VLOOKUP(A85,'Lista de Produtos'!$A$2:$AE$998,12,0),IF($F$10=12,VLOOKUP(A85,'Lista de Produtos'!$A$2:$AE$998,13,0),IF($F$10=13,VLOOKUP(A85,'Lista de Produtos'!$A$2:$AE$998,14,0),IF($F$10=14,VLOOKUP(A85,'Lista de Produtos'!$A$2:$AE$998,15,0),IF($F$10=15,VLOOKUP(A85,'Lista de Produtos'!$A$2:$AE$998,16,0),IF($F$10=16,VLOOKUP(A85,'Lista de Produtos'!$A$2:$AE$998,17,0),IF($F$10=17,VLOOKUP(A85,'Lista de Produtos'!$A$2:$AE$998,18,0),IF($F$10=18,VLOOKUP(A85,'Lista de Produtos'!$A$2:$AE$998,19,0),IF($F$10=19,VLOOKUP(A85,'Lista de Produtos'!$A$2:$AE$998,20,0),IF($F$10=20,VLOOKUP(A85,'Lista de Produtos'!$A$2:$AE$998,21,0),IF($F$10=21,VLOOKUP(A85,'Lista de Produtos'!$A$2:$AE$998,22,0),IF($F$10=22,VLOOKUP(A85,'Lista de Produtos'!$A$2:$AE$998,23,0),IF($F$10=23,VLOOKUP(A85,'Lista de Produtos'!$A$2:$AE$998,24,0),IF($F$10=24,VLOOKUP(A85,'Lista de Produtos'!$A$2:$AE$998,25,0),IF($F$10=25,VLOOKUP(A85,'Lista de Produtos'!$A$2:$AE$998,26,0),IF($F$10=26,VLOOKUP(A85,'Lista de Produtos'!$A$2:$AE$998,27,0),IF($F$10=27,VLOOKUP(A85,'Lista de Produtos'!$A$2:$AE$998,28,0),IF($F$10=28,VLOOKUP(A85,'Lista de Produtos'!$A$2:$AE$998,29,0),IF($F$10=29,VLOOKUP(A85,'Lista de Produtos'!$A$2:$AE$998,30,0),IF($F$10=30,VLOOKUP(A85,'Lista de Produtos'!$A$2:$AE$998,31,0))))))))))))))))))))))))))))))),"")</f>
        <v/>
      </c>
      <c r="E85" s="67"/>
      <c r="F85" s="42"/>
      <c r="G85" s="43" t="str">
        <f t="shared" si="1"/>
        <v/>
      </c>
    </row>
    <row r="86" spans="1:7" x14ac:dyDescent="0.25">
      <c r="A86" s="68" t="str">
        <f>IF('Lista de Produtos'!A75="","",'Lista de Produtos'!A75)</f>
        <v/>
      </c>
      <c r="B86" s="69"/>
      <c r="C86" s="70"/>
      <c r="D86" s="66" t="str">
        <f>IFERROR(IF($F$10=1,VLOOKUP(A86,'Lista de Produtos'!$A$2:$E$998,2,0),IF($F$10=2,VLOOKUP(A86,'Lista de Produtos'!$A$2:$E$998,3,0),IF($F$10=3,VLOOKUP(A86,'Lista de Produtos'!$A$2:$E$998,4,0),IF($F$10=4,VLOOKUP(A86,'Lista de Produtos'!$A$2:$E$998,5,0),IF($F$10=5,VLOOKUP(A86,'Lista de Produtos'!$A$2:$F$998,6,0),IF($F$10=6,VLOOKUP(A86,'Lista de Produtos'!$A$2:$G$998,7,0),IF($F$10=7,VLOOKUP(A86,'Lista de Produtos'!$A$2:$H$998,8,0),IF($F$10=8,VLOOKUP(A86,'Lista de Produtos'!$A$2:$I$998,9,0),IF($F$10=9,VLOOKUP(A86,'Lista de Produtos'!$A$2:$J$998,10,0),IF($F$10=10,VLOOKUP(A86,'Lista de Produtos'!$A$2:$AE$998,11,0),IF($F$10=11,VLOOKUP(A86,'Lista de Produtos'!$A$2:$AE$998,12,0),IF($F$10=12,VLOOKUP(A86,'Lista de Produtos'!$A$2:$AE$998,13,0),IF($F$10=13,VLOOKUP(A86,'Lista de Produtos'!$A$2:$AE$998,14,0),IF($F$10=14,VLOOKUP(A86,'Lista de Produtos'!$A$2:$AE$998,15,0),IF($F$10=15,VLOOKUP(A86,'Lista de Produtos'!$A$2:$AE$998,16,0),IF($F$10=16,VLOOKUP(A86,'Lista de Produtos'!$A$2:$AE$998,17,0),IF($F$10=17,VLOOKUP(A86,'Lista de Produtos'!$A$2:$AE$998,18,0),IF($F$10=18,VLOOKUP(A86,'Lista de Produtos'!$A$2:$AE$998,19,0),IF($F$10=19,VLOOKUP(A86,'Lista de Produtos'!$A$2:$AE$998,20,0),IF($F$10=20,VLOOKUP(A86,'Lista de Produtos'!$A$2:$AE$998,21,0),IF($F$10=21,VLOOKUP(A86,'Lista de Produtos'!$A$2:$AE$998,22,0),IF($F$10=22,VLOOKUP(A86,'Lista de Produtos'!$A$2:$AE$998,23,0),IF($F$10=23,VLOOKUP(A86,'Lista de Produtos'!$A$2:$AE$998,24,0),IF($F$10=24,VLOOKUP(A86,'Lista de Produtos'!$A$2:$AE$998,25,0),IF($F$10=25,VLOOKUP(A86,'Lista de Produtos'!$A$2:$AE$998,26,0),IF($F$10=26,VLOOKUP(A86,'Lista de Produtos'!$A$2:$AE$998,27,0),IF($F$10=27,VLOOKUP(A86,'Lista de Produtos'!$A$2:$AE$998,28,0),IF($F$10=28,VLOOKUP(A86,'Lista de Produtos'!$A$2:$AE$998,29,0),IF($F$10=29,VLOOKUP(A86,'Lista de Produtos'!$A$2:$AE$998,30,0),IF($F$10=30,VLOOKUP(A86,'Lista de Produtos'!$A$2:$AE$998,31,0))))))))))))))))))))))))))))))),"")</f>
        <v/>
      </c>
      <c r="E86" s="67"/>
      <c r="F86" s="42"/>
      <c r="G86" s="43" t="str">
        <f t="shared" si="1"/>
        <v/>
      </c>
    </row>
    <row r="87" spans="1:7" x14ac:dyDescent="0.25">
      <c r="A87" s="68" t="str">
        <f>IF('Lista de Produtos'!A76="","",'Lista de Produtos'!A76)</f>
        <v/>
      </c>
      <c r="B87" s="69"/>
      <c r="C87" s="70"/>
      <c r="D87" s="66" t="str">
        <f>IFERROR(IF($F$10=1,VLOOKUP(A87,'Lista de Produtos'!$A$2:$E$998,2,0),IF($F$10=2,VLOOKUP(A87,'Lista de Produtos'!$A$2:$E$998,3,0),IF($F$10=3,VLOOKUP(A87,'Lista de Produtos'!$A$2:$E$998,4,0),IF($F$10=4,VLOOKUP(A87,'Lista de Produtos'!$A$2:$E$998,5,0),IF($F$10=5,VLOOKUP(A87,'Lista de Produtos'!$A$2:$F$998,6,0),IF($F$10=6,VLOOKUP(A87,'Lista de Produtos'!$A$2:$G$998,7,0),IF($F$10=7,VLOOKUP(A87,'Lista de Produtos'!$A$2:$H$998,8,0),IF($F$10=8,VLOOKUP(A87,'Lista de Produtos'!$A$2:$I$998,9,0),IF($F$10=9,VLOOKUP(A87,'Lista de Produtos'!$A$2:$J$998,10,0),IF($F$10=10,VLOOKUP(A87,'Lista de Produtos'!$A$2:$AE$998,11,0),IF($F$10=11,VLOOKUP(A87,'Lista de Produtos'!$A$2:$AE$998,12,0),IF($F$10=12,VLOOKUP(A87,'Lista de Produtos'!$A$2:$AE$998,13,0),IF($F$10=13,VLOOKUP(A87,'Lista de Produtos'!$A$2:$AE$998,14,0),IF($F$10=14,VLOOKUP(A87,'Lista de Produtos'!$A$2:$AE$998,15,0),IF($F$10=15,VLOOKUP(A87,'Lista de Produtos'!$A$2:$AE$998,16,0),IF($F$10=16,VLOOKUP(A87,'Lista de Produtos'!$A$2:$AE$998,17,0),IF($F$10=17,VLOOKUP(A87,'Lista de Produtos'!$A$2:$AE$998,18,0),IF($F$10=18,VLOOKUP(A87,'Lista de Produtos'!$A$2:$AE$998,19,0),IF($F$10=19,VLOOKUP(A87,'Lista de Produtos'!$A$2:$AE$998,20,0),IF($F$10=20,VLOOKUP(A87,'Lista de Produtos'!$A$2:$AE$998,21,0),IF($F$10=21,VLOOKUP(A87,'Lista de Produtos'!$A$2:$AE$998,22,0),IF($F$10=22,VLOOKUP(A87,'Lista de Produtos'!$A$2:$AE$998,23,0),IF($F$10=23,VLOOKUP(A87,'Lista de Produtos'!$A$2:$AE$998,24,0),IF($F$10=24,VLOOKUP(A87,'Lista de Produtos'!$A$2:$AE$998,25,0),IF($F$10=25,VLOOKUP(A87,'Lista de Produtos'!$A$2:$AE$998,26,0),IF($F$10=26,VLOOKUP(A87,'Lista de Produtos'!$A$2:$AE$998,27,0),IF($F$10=27,VLOOKUP(A87,'Lista de Produtos'!$A$2:$AE$998,28,0),IF($F$10=28,VLOOKUP(A87,'Lista de Produtos'!$A$2:$AE$998,29,0),IF($F$10=29,VLOOKUP(A87,'Lista de Produtos'!$A$2:$AE$998,30,0),IF($F$10=30,VLOOKUP(A87,'Lista de Produtos'!$A$2:$AE$998,31,0))))))))))))))))))))))))))))))),"")</f>
        <v/>
      </c>
      <c r="E87" s="67"/>
      <c r="F87" s="42"/>
      <c r="G87" s="43" t="str">
        <f t="shared" si="1"/>
        <v/>
      </c>
    </row>
    <row r="88" spans="1:7" x14ac:dyDescent="0.25">
      <c r="A88" s="68" t="str">
        <f>IF('Lista de Produtos'!A77="","",'Lista de Produtos'!A77)</f>
        <v/>
      </c>
      <c r="B88" s="69"/>
      <c r="C88" s="70"/>
      <c r="D88" s="66" t="str">
        <f>IFERROR(IF($F$10=1,VLOOKUP(A88,'Lista de Produtos'!$A$2:$E$998,2,0),IF($F$10=2,VLOOKUP(A88,'Lista de Produtos'!$A$2:$E$998,3,0),IF($F$10=3,VLOOKUP(A88,'Lista de Produtos'!$A$2:$E$998,4,0),IF($F$10=4,VLOOKUP(A88,'Lista de Produtos'!$A$2:$E$998,5,0),IF($F$10=5,VLOOKUP(A88,'Lista de Produtos'!$A$2:$F$998,6,0),IF($F$10=6,VLOOKUP(A88,'Lista de Produtos'!$A$2:$G$998,7,0),IF($F$10=7,VLOOKUP(A88,'Lista de Produtos'!$A$2:$H$998,8,0),IF($F$10=8,VLOOKUP(A88,'Lista de Produtos'!$A$2:$I$998,9,0),IF($F$10=9,VLOOKUP(A88,'Lista de Produtos'!$A$2:$J$998,10,0),IF($F$10=10,VLOOKUP(A88,'Lista de Produtos'!$A$2:$AE$998,11,0),IF($F$10=11,VLOOKUP(A88,'Lista de Produtos'!$A$2:$AE$998,12,0),IF($F$10=12,VLOOKUP(A88,'Lista de Produtos'!$A$2:$AE$998,13,0),IF($F$10=13,VLOOKUP(A88,'Lista de Produtos'!$A$2:$AE$998,14,0),IF($F$10=14,VLOOKUP(A88,'Lista de Produtos'!$A$2:$AE$998,15,0),IF($F$10=15,VLOOKUP(A88,'Lista de Produtos'!$A$2:$AE$998,16,0),IF($F$10=16,VLOOKUP(A88,'Lista de Produtos'!$A$2:$AE$998,17,0),IF($F$10=17,VLOOKUP(A88,'Lista de Produtos'!$A$2:$AE$998,18,0),IF($F$10=18,VLOOKUP(A88,'Lista de Produtos'!$A$2:$AE$998,19,0),IF($F$10=19,VLOOKUP(A88,'Lista de Produtos'!$A$2:$AE$998,20,0),IF($F$10=20,VLOOKUP(A88,'Lista de Produtos'!$A$2:$AE$998,21,0),IF($F$10=21,VLOOKUP(A88,'Lista de Produtos'!$A$2:$AE$998,22,0),IF($F$10=22,VLOOKUP(A88,'Lista de Produtos'!$A$2:$AE$998,23,0),IF($F$10=23,VLOOKUP(A88,'Lista de Produtos'!$A$2:$AE$998,24,0),IF($F$10=24,VLOOKUP(A88,'Lista de Produtos'!$A$2:$AE$998,25,0),IF($F$10=25,VLOOKUP(A88,'Lista de Produtos'!$A$2:$AE$998,26,0),IF($F$10=26,VLOOKUP(A88,'Lista de Produtos'!$A$2:$AE$998,27,0),IF($F$10=27,VLOOKUP(A88,'Lista de Produtos'!$A$2:$AE$998,28,0),IF($F$10=28,VLOOKUP(A88,'Lista de Produtos'!$A$2:$AE$998,29,0),IF($F$10=29,VLOOKUP(A88,'Lista de Produtos'!$A$2:$AE$998,30,0),IF($F$10=30,VLOOKUP(A88,'Lista de Produtos'!$A$2:$AE$998,31,0))))))))))))))))))))))))))))))),"")</f>
        <v/>
      </c>
      <c r="E88" s="67"/>
      <c r="F88" s="42"/>
      <c r="G88" s="43" t="str">
        <f t="shared" si="1"/>
        <v/>
      </c>
    </row>
    <row r="89" spans="1:7" x14ac:dyDescent="0.25">
      <c r="A89" s="68" t="str">
        <f>IF('Lista de Produtos'!A78="","",'Lista de Produtos'!A78)</f>
        <v/>
      </c>
      <c r="B89" s="69"/>
      <c r="C89" s="70"/>
      <c r="D89" s="66" t="str">
        <f>IFERROR(IF($F$10=1,VLOOKUP(A89,'Lista de Produtos'!$A$2:$E$998,2,0),IF($F$10=2,VLOOKUP(A89,'Lista de Produtos'!$A$2:$E$998,3,0),IF($F$10=3,VLOOKUP(A89,'Lista de Produtos'!$A$2:$E$998,4,0),IF($F$10=4,VLOOKUP(A89,'Lista de Produtos'!$A$2:$E$998,5,0),IF($F$10=5,VLOOKUP(A89,'Lista de Produtos'!$A$2:$F$998,6,0),IF($F$10=6,VLOOKUP(A89,'Lista de Produtos'!$A$2:$G$998,7,0),IF($F$10=7,VLOOKUP(A89,'Lista de Produtos'!$A$2:$H$998,8,0),IF($F$10=8,VLOOKUP(A89,'Lista de Produtos'!$A$2:$I$998,9,0),IF($F$10=9,VLOOKUP(A89,'Lista de Produtos'!$A$2:$J$998,10,0),IF($F$10=10,VLOOKUP(A89,'Lista de Produtos'!$A$2:$AE$998,11,0),IF($F$10=11,VLOOKUP(A89,'Lista de Produtos'!$A$2:$AE$998,12,0),IF($F$10=12,VLOOKUP(A89,'Lista de Produtos'!$A$2:$AE$998,13,0),IF($F$10=13,VLOOKUP(A89,'Lista de Produtos'!$A$2:$AE$998,14,0),IF($F$10=14,VLOOKUP(A89,'Lista de Produtos'!$A$2:$AE$998,15,0),IF($F$10=15,VLOOKUP(A89,'Lista de Produtos'!$A$2:$AE$998,16,0),IF($F$10=16,VLOOKUP(A89,'Lista de Produtos'!$A$2:$AE$998,17,0),IF($F$10=17,VLOOKUP(A89,'Lista de Produtos'!$A$2:$AE$998,18,0),IF($F$10=18,VLOOKUP(A89,'Lista de Produtos'!$A$2:$AE$998,19,0),IF($F$10=19,VLOOKUP(A89,'Lista de Produtos'!$A$2:$AE$998,20,0),IF($F$10=20,VLOOKUP(A89,'Lista de Produtos'!$A$2:$AE$998,21,0),IF($F$10=21,VLOOKUP(A89,'Lista de Produtos'!$A$2:$AE$998,22,0),IF($F$10=22,VLOOKUP(A89,'Lista de Produtos'!$A$2:$AE$998,23,0),IF($F$10=23,VLOOKUP(A89,'Lista de Produtos'!$A$2:$AE$998,24,0),IF($F$10=24,VLOOKUP(A89,'Lista de Produtos'!$A$2:$AE$998,25,0),IF($F$10=25,VLOOKUP(A89,'Lista de Produtos'!$A$2:$AE$998,26,0),IF($F$10=26,VLOOKUP(A89,'Lista de Produtos'!$A$2:$AE$998,27,0),IF($F$10=27,VLOOKUP(A89,'Lista de Produtos'!$A$2:$AE$998,28,0),IF($F$10=28,VLOOKUP(A89,'Lista de Produtos'!$A$2:$AE$998,29,0),IF($F$10=29,VLOOKUP(A89,'Lista de Produtos'!$A$2:$AE$998,30,0),IF($F$10=30,VLOOKUP(A89,'Lista de Produtos'!$A$2:$AE$998,31,0))))))))))))))))))))))))))))))),"")</f>
        <v/>
      </c>
      <c r="E89" s="67"/>
      <c r="F89" s="42"/>
      <c r="G89" s="43" t="str">
        <f t="shared" si="1"/>
        <v/>
      </c>
    </row>
    <row r="90" spans="1:7" x14ac:dyDescent="0.25">
      <c r="A90" s="68" t="str">
        <f>IF('Lista de Produtos'!A79="","",'Lista de Produtos'!A79)</f>
        <v/>
      </c>
      <c r="B90" s="69"/>
      <c r="C90" s="70"/>
      <c r="D90" s="66" t="str">
        <f>IFERROR(IF($F$10=1,VLOOKUP(A90,'Lista de Produtos'!$A$2:$E$998,2,0),IF($F$10=2,VLOOKUP(A90,'Lista de Produtos'!$A$2:$E$998,3,0),IF($F$10=3,VLOOKUP(A90,'Lista de Produtos'!$A$2:$E$998,4,0),IF($F$10=4,VLOOKUP(A90,'Lista de Produtos'!$A$2:$E$998,5,0),IF($F$10=5,VLOOKUP(A90,'Lista de Produtos'!$A$2:$F$998,6,0),IF($F$10=6,VLOOKUP(A90,'Lista de Produtos'!$A$2:$G$998,7,0),IF($F$10=7,VLOOKUP(A90,'Lista de Produtos'!$A$2:$H$998,8,0),IF($F$10=8,VLOOKUP(A90,'Lista de Produtos'!$A$2:$I$998,9,0),IF($F$10=9,VLOOKUP(A90,'Lista de Produtos'!$A$2:$J$998,10,0),IF($F$10=10,VLOOKUP(A90,'Lista de Produtos'!$A$2:$AE$998,11,0),IF($F$10=11,VLOOKUP(A90,'Lista de Produtos'!$A$2:$AE$998,12,0),IF($F$10=12,VLOOKUP(A90,'Lista de Produtos'!$A$2:$AE$998,13,0),IF($F$10=13,VLOOKUP(A90,'Lista de Produtos'!$A$2:$AE$998,14,0),IF($F$10=14,VLOOKUP(A90,'Lista de Produtos'!$A$2:$AE$998,15,0),IF($F$10=15,VLOOKUP(A90,'Lista de Produtos'!$A$2:$AE$998,16,0),IF($F$10=16,VLOOKUP(A90,'Lista de Produtos'!$A$2:$AE$998,17,0),IF($F$10=17,VLOOKUP(A90,'Lista de Produtos'!$A$2:$AE$998,18,0),IF($F$10=18,VLOOKUP(A90,'Lista de Produtos'!$A$2:$AE$998,19,0),IF($F$10=19,VLOOKUP(A90,'Lista de Produtos'!$A$2:$AE$998,20,0),IF($F$10=20,VLOOKUP(A90,'Lista de Produtos'!$A$2:$AE$998,21,0),IF($F$10=21,VLOOKUP(A90,'Lista de Produtos'!$A$2:$AE$998,22,0),IF($F$10=22,VLOOKUP(A90,'Lista de Produtos'!$A$2:$AE$998,23,0),IF($F$10=23,VLOOKUP(A90,'Lista de Produtos'!$A$2:$AE$998,24,0),IF($F$10=24,VLOOKUP(A90,'Lista de Produtos'!$A$2:$AE$998,25,0),IF($F$10=25,VLOOKUP(A90,'Lista de Produtos'!$A$2:$AE$998,26,0),IF($F$10=26,VLOOKUP(A90,'Lista de Produtos'!$A$2:$AE$998,27,0),IF($F$10=27,VLOOKUP(A90,'Lista de Produtos'!$A$2:$AE$998,28,0),IF($F$10=28,VLOOKUP(A90,'Lista de Produtos'!$A$2:$AE$998,29,0),IF($F$10=29,VLOOKUP(A90,'Lista de Produtos'!$A$2:$AE$998,30,0),IF($F$10=30,VLOOKUP(A90,'Lista de Produtos'!$A$2:$AE$998,31,0))))))))))))))))))))))))))))))),"")</f>
        <v/>
      </c>
      <c r="E90" s="67"/>
      <c r="F90" s="42"/>
      <c r="G90" s="43" t="str">
        <f t="shared" si="1"/>
        <v/>
      </c>
    </row>
    <row r="91" spans="1:7" x14ac:dyDescent="0.25">
      <c r="A91" s="68" t="str">
        <f>IF('Lista de Produtos'!A80="","",'Lista de Produtos'!A80)</f>
        <v/>
      </c>
      <c r="B91" s="69"/>
      <c r="C91" s="70"/>
      <c r="D91" s="66" t="str">
        <f>IFERROR(IF($F$10=1,VLOOKUP(A91,'Lista de Produtos'!$A$2:$E$998,2,0),IF($F$10=2,VLOOKUP(A91,'Lista de Produtos'!$A$2:$E$998,3,0),IF($F$10=3,VLOOKUP(A91,'Lista de Produtos'!$A$2:$E$998,4,0),IF($F$10=4,VLOOKUP(A91,'Lista de Produtos'!$A$2:$E$998,5,0),IF($F$10=5,VLOOKUP(A91,'Lista de Produtos'!$A$2:$F$998,6,0),IF($F$10=6,VLOOKUP(A91,'Lista de Produtos'!$A$2:$G$998,7,0),IF($F$10=7,VLOOKUP(A91,'Lista de Produtos'!$A$2:$H$998,8,0),IF($F$10=8,VLOOKUP(A91,'Lista de Produtos'!$A$2:$I$998,9,0),IF($F$10=9,VLOOKUP(A91,'Lista de Produtos'!$A$2:$J$998,10,0),IF($F$10=10,VLOOKUP(A91,'Lista de Produtos'!$A$2:$AE$998,11,0),IF($F$10=11,VLOOKUP(A91,'Lista de Produtos'!$A$2:$AE$998,12,0),IF($F$10=12,VLOOKUP(A91,'Lista de Produtos'!$A$2:$AE$998,13,0),IF($F$10=13,VLOOKUP(A91,'Lista de Produtos'!$A$2:$AE$998,14,0),IF($F$10=14,VLOOKUP(A91,'Lista de Produtos'!$A$2:$AE$998,15,0),IF($F$10=15,VLOOKUP(A91,'Lista de Produtos'!$A$2:$AE$998,16,0),IF($F$10=16,VLOOKUP(A91,'Lista de Produtos'!$A$2:$AE$998,17,0),IF($F$10=17,VLOOKUP(A91,'Lista de Produtos'!$A$2:$AE$998,18,0),IF($F$10=18,VLOOKUP(A91,'Lista de Produtos'!$A$2:$AE$998,19,0),IF($F$10=19,VLOOKUP(A91,'Lista de Produtos'!$A$2:$AE$998,20,0),IF($F$10=20,VLOOKUP(A91,'Lista de Produtos'!$A$2:$AE$998,21,0),IF($F$10=21,VLOOKUP(A91,'Lista de Produtos'!$A$2:$AE$998,22,0),IF($F$10=22,VLOOKUP(A91,'Lista de Produtos'!$A$2:$AE$998,23,0),IF($F$10=23,VLOOKUP(A91,'Lista de Produtos'!$A$2:$AE$998,24,0),IF($F$10=24,VLOOKUP(A91,'Lista de Produtos'!$A$2:$AE$998,25,0),IF($F$10=25,VLOOKUP(A91,'Lista de Produtos'!$A$2:$AE$998,26,0),IF($F$10=26,VLOOKUP(A91,'Lista de Produtos'!$A$2:$AE$998,27,0),IF($F$10=27,VLOOKUP(A91,'Lista de Produtos'!$A$2:$AE$998,28,0),IF($F$10=28,VLOOKUP(A91,'Lista de Produtos'!$A$2:$AE$998,29,0),IF($F$10=29,VLOOKUP(A91,'Lista de Produtos'!$A$2:$AE$998,30,0),IF($F$10=30,VLOOKUP(A91,'Lista de Produtos'!$A$2:$AE$998,31,0))))))))))))))))))))))))))))))),"")</f>
        <v/>
      </c>
      <c r="E91" s="67"/>
      <c r="F91" s="42"/>
      <c r="G91" s="43" t="str">
        <f t="shared" si="1"/>
        <v/>
      </c>
    </row>
    <row r="92" spans="1:7" x14ac:dyDescent="0.25">
      <c r="A92" s="68" t="str">
        <f>IF('Lista de Produtos'!A81="","",'Lista de Produtos'!A81)</f>
        <v/>
      </c>
      <c r="B92" s="69"/>
      <c r="C92" s="70"/>
      <c r="D92" s="66" t="str">
        <f>IFERROR(IF($F$10=1,VLOOKUP(A92,'Lista de Produtos'!$A$2:$E$998,2,0),IF($F$10=2,VLOOKUP(A92,'Lista de Produtos'!$A$2:$E$998,3,0),IF($F$10=3,VLOOKUP(A92,'Lista de Produtos'!$A$2:$E$998,4,0),IF($F$10=4,VLOOKUP(A92,'Lista de Produtos'!$A$2:$E$998,5,0),IF($F$10=5,VLOOKUP(A92,'Lista de Produtos'!$A$2:$F$998,6,0),IF($F$10=6,VLOOKUP(A92,'Lista de Produtos'!$A$2:$G$998,7,0),IF($F$10=7,VLOOKUP(A92,'Lista de Produtos'!$A$2:$H$998,8,0),IF($F$10=8,VLOOKUP(A92,'Lista de Produtos'!$A$2:$I$998,9,0),IF($F$10=9,VLOOKUP(A92,'Lista de Produtos'!$A$2:$J$998,10,0),IF($F$10=10,VLOOKUP(A92,'Lista de Produtos'!$A$2:$AE$998,11,0),IF($F$10=11,VLOOKUP(A92,'Lista de Produtos'!$A$2:$AE$998,12,0),IF($F$10=12,VLOOKUP(A92,'Lista de Produtos'!$A$2:$AE$998,13,0),IF($F$10=13,VLOOKUP(A92,'Lista de Produtos'!$A$2:$AE$998,14,0),IF($F$10=14,VLOOKUP(A92,'Lista de Produtos'!$A$2:$AE$998,15,0),IF($F$10=15,VLOOKUP(A92,'Lista de Produtos'!$A$2:$AE$998,16,0),IF($F$10=16,VLOOKUP(A92,'Lista de Produtos'!$A$2:$AE$998,17,0),IF($F$10=17,VLOOKUP(A92,'Lista de Produtos'!$A$2:$AE$998,18,0),IF($F$10=18,VLOOKUP(A92,'Lista de Produtos'!$A$2:$AE$998,19,0),IF($F$10=19,VLOOKUP(A92,'Lista de Produtos'!$A$2:$AE$998,20,0),IF($F$10=20,VLOOKUP(A92,'Lista de Produtos'!$A$2:$AE$998,21,0),IF($F$10=21,VLOOKUP(A92,'Lista de Produtos'!$A$2:$AE$998,22,0),IF($F$10=22,VLOOKUP(A92,'Lista de Produtos'!$A$2:$AE$998,23,0),IF($F$10=23,VLOOKUP(A92,'Lista de Produtos'!$A$2:$AE$998,24,0),IF($F$10=24,VLOOKUP(A92,'Lista de Produtos'!$A$2:$AE$998,25,0),IF($F$10=25,VLOOKUP(A92,'Lista de Produtos'!$A$2:$AE$998,26,0),IF($F$10=26,VLOOKUP(A92,'Lista de Produtos'!$A$2:$AE$998,27,0),IF($F$10=27,VLOOKUP(A92,'Lista de Produtos'!$A$2:$AE$998,28,0),IF($F$10=28,VLOOKUP(A92,'Lista de Produtos'!$A$2:$AE$998,29,0),IF($F$10=29,VLOOKUP(A92,'Lista de Produtos'!$A$2:$AE$998,30,0),IF($F$10=30,VLOOKUP(A92,'Lista de Produtos'!$A$2:$AE$998,31,0))))))))))))))))))))))))))))))),"")</f>
        <v/>
      </c>
      <c r="E92" s="67"/>
      <c r="F92" s="42"/>
      <c r="G92" s="43" t="str">
        <f t="shared" si="1"/>
        <v/>
      </c>
    </row>
    <row r="93" spans="1:7" x14ac:dyDescent="0.25">
      <c r="A93" s="68" t="str">
        <f>IF('Lista de Produtos'!A82="","",'Lista de Produtos'!A82)</f>
        <v/>
      </c>
      <c r="B93" s="69"/>
      <c r="C93" s="70"/>
      <c r="D93" s="66" t="str">
        <f>IFERROR(IF($F$10=1,VLOOKUP(A93,'Lista de Produtos'!$A$2:$E$998,2,0),IF($F$10=2,VLOOKUP(A93,'Lista de Produtos'!$A$2:$E$998,3,0),IF($F$10=3,VLOOKUP(A93,'Lista de Produtos'!$A$2:$E$998,4,0),IF($F$10=4,VLOOKUP(A93,'Lista de Produtos'!$A$2:$E$998,5,0),IF($F$10=5,VLOOKUP(A93,'Lista de Produtos'!$A$2:$F$998,6,0),IF($F$10=6,VLOOKUP(A93,'Lista de Produtos'!$A$2:$G$998,7,0),IF($F$10=7,VLOOKUP(A93,'Lista de Produtos'!$A$2:$H$998,8,0),IF($F$10=8,VLOOKUP(A93,'Lista de Produtos'!$A$2:$I$998,9,0),IF($F$10=9,VLOOKUP(A93,'Lista de Produtos'!$A$2:$J$998,10,0),IF($F$10=10,VLOOKUP(A93,'Lista de Produtos'!$A$2:$AE$998,11,0),IF($F$10=11,VLOOKUP(A93,'Lista de Produtos'!$A$2:$AE$998,12,0),IF($F$10=12,VLOOKUP(A93,'Lista de Produtos'!$A$2:$AE$998,13,0),IF($F$10=13,VLOOKUP(A93,'Lista de Produtos'!$A$2:$AE$998,14,0),IF($F$10=14,VLOOKUP(A93,'Lista de Produtos'!$A$2:$AE$998,15,0),IF($F$10=15,VLOOKUP(A93,'Lista de Produtos'!$A$2:$AE$998,16,0),IF($F$10=16,VLOOKUP(A93,'Lista de Produtos'!$A$2:$AE$998,17,0),IF($F$10=17,VLOOKUP(A93,'Lista de Produtos'!$A$2:$AE$998,18,0),IF($F$10=18,VLOOKUP(A93,'Lista de Produtos'!$A$2:$AE$998,19,0),IF($F$10=19,VLOOKUP(A93,'Lista de Produtos'!$A$2:$AE$998,20,0),IF($F$10=20,VLOOKUP(A93,'Lista de Produtos'!$A$2:$AE$998,21,0),IF($F$10=21,VLOOKUP(A93,'Lista de Produtos'!$A$2:$AE$998,22,0),IF($F$10=22,VLOOKUP(A93,'Lista de Produtos'!$A$2:$AE$998,23,0),IF($F$10=23,VLOOKUP(A93,'Lista de Produtos'!$A$2:$AE$998,24,0),IF($F$10=24,VLOOKUP(A93,'Lista de Produtos'!$A$2:$AE$998,25,0),IF($F$10=25,VLOOKUP(A93,'Lista de Produtos'!$A$2:$AE$998,26,0),IF($F$10=26,VLOOKUP(A93,'Lista de Produtos'!$A$2:$AE$998,27,0),IF($F$10=27,VLOOKUP(A93,'Lista de Produtos'!$A$2:$AE$998,28,0),IF($F$10=28,VLOOKUP(A93,'Lista de Produtos'!$A$2:$AE$998,29,0),IF($F$10=29,VLOOKUP(A93,'Lista de Produtos'!$A$2:$AE$998,30,0),IF($F$10=30,VLOOKUP(A93,'Lista de Produtos'!$A$2:$AE$998,31,0))))))))))))))))))))))))))))))),"")</f>
        <v/>
      </c>
      <c r="E93" s="67"/>
      <c r="F93" s="42"/>
      <c r="G93" s="43" t="str">
        <f t="shared" si="1"/>
        <v/>
      </c>
    </row>
    <row r="94" spans="1:7" x14ac:dyDescent="0.25">
      <c r="A94" s="68" t="str">
        <f>IF('Lista de Produtos'!A83="","",'Lista de Produtos'!A83)</f>
        <v/>
      </c>
      <c r="B94" s="69"/>
      <c r="C94" s="70"/>
      <c r="D94" s="66" t="str">
        <f>IFERROR(IF($F$10=1,VLOOKUP(A94,'Lista de Produtos'!$A$2:$E$998,2,0),IF($F$10=2,VLOOKUP(A94,'Lista de Produtos'!$A$2:$E$998,3,0),IF($F$10=3,VLOOKUP(A94,'Lista de Produtos'!$A$2:$E$998,4,0),IF($F$10=4,VLOOKUP(A94,'Lista de Produtos'!$A$2:$E$998,5,0),IF($F$10=5,VLOOKUP(A94,'Lista de Produtos'!$A$2:$F$998,6,0),IF($F$10=6,VLOOKUP(A94,'Lista de Produtos'!$A$2:$G$998,7,0),IF($F$10=7,VLOOKUP(A94,'Lista de Produtos'!$A$2:$H$998,8,0),IF($F$10=8,VLOOKUP(A94,'Lista de Produtos'!$A$2:$I$998,9,0),IF($F$10=9,VLOOKUP(A94,'Lista de Produtos'!$A$2:$J$998,10,0),IF($F$10=10,VLOOKUP(A94,'Lista de Produtos'!$A$2:$AE$998,11,0),IF($F$10=11,VLOOKUP(A94,'Lista de Produtos'!$A$2:$AE$998,12,0),IF($F$10=12,VLOOKUP(A94,'Lista de Produtos'!$A$2:$AE$998,13,0),IF($F$10=13,VLOOKUP(A94,'Lista de Produtos'!$A$2:$AE$998,14,0),IF($F$10=14,VLOOKUP(A94,'Lista de Produtos'!$A$2:$AE$998,15,0),IF($F$10=15,VLOOKUP(A94,'Lista de Produtos'!$A$2:$AE$998,16,0),IF($F$10=16,VLOOKUP(A94,'Lista de Produtos'!$A$2:$AE$998,17,0),IF($F$10=17,VLOOKUP(A94,'Lista de Produtos'!$A$2:$AE$998,18,0),IF($F$10=18,VLOOKUP(A94,'Lista de Produtos'!$A$2:$AE$998,19,0),IF($F$10=19,VLOOKUP(A94,'Lista de Produtos'!$A$2:$AE$998,20,0),IF($F$10=20,VLOOKUP(A94,'Lista de Produtos'!$A$2:$AE$998,21,0),IF($F$10=21,VLOOKUP(A94,'Lista de Produtos'!$A$2:$AE$998,22,0),IF($F$10=22,VLOOKUP(A94,'Lista de Produtos'!$A$2:$AE$998,23,0),IF($F$10=23,VLOOKUP(A94,'Lista de Produtos'!$A$2:$AE$998,24,0),IF($F$10=24,VLOOKUP(A94,'Lista de Produtos'!$A$2:$AE$998,25,0),IF($F$10=25,VLOOKUP(A94,'Lista de Produtos'!$A$2:$AE$998,26,0),IF($F$10=26,VLOOKUP(A94,'Lista de Produtos'!$A$2:$AE$998,27,0),IF($F$10=27,VLOOKUP(A94,'Lista de Produtos'!$A$2:$AE$998,28,0),IF($F$10=28,VLOOKUP(A94,'Lista de Produtos'!$A$2:$AE$998,29,0),IF($F$10=29,VLOOKUP(A94,'Lista de Produtos'!$A$2:$AE$998,30,0),IF($F$10=30,VLOOKUP(A94,'Lista de Produtos'!$A$2:$AE$998,31,0))))))))))))))))))))))))))))))),"")</f>
        <v/>
      </c>
      <c r="E94" s="67"/>
      <c r="F94" s="42"/>
      <c r="G94" s="43" t="str">
        <f t="shared" si="1"/>
        <v/>
      </c>
    </row>
    <row r="95" spans="1:7" x14ac:dyDescent="0.25">
      <c r="A95" s="68" t="str">
        <f>IF('Lista de Produtos'!A84="","",'Lista de Produtos'!A84)</f>
        <v/>
      </c>
      <c r="B95" s="69"/>
      <c r="C95" s="70"/>
      <c r="D95" s="66" t="str">
        <f>IFERROR(IF($F$10=1,VLOOKUP(A95,'Lista de Produtos'!$A$2:$E$998,2,0),IF($F$10=2,VLOOKUP(A95,'Lista de Produtos'!$A$2:$E$998,3,0),IF($F$10=3,VLOOKUP(A95,'Lista de Produtos'!$A$2:$E$998,4,0),IF($F$10=4,VLOOKUP(A95,'Lista de Produtos'!$A$2:$E$998,5,0),IF($F$10=5,VLOOKUP(A95,'Lista de Produtos'!$A$2:$F$998,6,0),IF($F$10=6,VLOOKUP(A95,'Lista de Produtos'!$A$2:$G$998,7,0),IF($F$10=7,VLOOKUP(A95,'Lista de Produtos'!$A$2:$H$998,8,0),IF($F$10=8,VLOOKUP(A95,'Lista de Produtos'!$A$2:$I$998,9,0),IF($F$10=9,VLOOKUP(A95,'Lista de Produtos'!$A$2:$J$998,10,0),IF($F$10=10,VLOOKUP(A95,'Lista de Produtos'!$A$2:$AE$998,11,0),IF($F$10=11,VLOOKUP(A95,'Lista de Produtos'!$A$2:$AE$998,12,0),IF($F$10=12,VLOOKUP(A95,'Lista de Produtos'!$A$2:$AE$998,13,0),IF($F$10=13,VLOOKUP(A95,'Lista de Produtos'!$A$2:$AE$998,14,0),IF($F$10=14,VLOOKUP(A95,'Lista de Produtos'!$A$2:$AE$998,15,0),IF($F$10=15,VLOOKUP(A95,'Lista de Produtos'!$A$2:$AE$998,16,0),IF($F$10=16,VLOOKUP(A95,'Lista de Produtos'!$A$2:$AE$998,17,0),IF($F$10=17,VLOOKUP(A95,'Lista de Produtos'!$A$2:$AE$998,18,0),IF($F$10=18,VLOOKUP(A95,'Lista de Produtos'!$A$2:$AE$998,19,0),IF($F$10=19,VLOOKUP(A95,'Lista de Produtos'!$A$2:$AE$998,20,0),IF($F$10=20,VLOOKUP(A95,'Lista de Produtos'!$A$2:$AE$998,21,0),IF($F$10=21,VLOOKUP(A95,'Lista de Produtos'!$A$2:$AE$998,22,0),IF($F$10=22,VLOOKUP(A95,'Lista de Produtos'!$A$2:$AE$998,23,0),IF($F$10=23,VLOOKUP(A95,'Lista de Produtos'!$A$2:$AE$998,24,0),IF($F$10=24,VLOOKUP(A95,'Lista de Produtos'!$A$2:$AE$998,25,0),IF($F$10=25,VLOOKUP(A95,'Lista de Produtos'!$A$2:$AE$998,26,0),IF($F$10=26,VLOOKUP(A95,'Lista de Produtos'!$A$2:$AE$998,27,0),IF($F$10=27,VLOOKUP(A95,'Lista de Produtos'!$A$2:$AE$998,28,0),IF($F$10=28,VLOOKUP(A95,'Lista de Produtos'!$A$2:$AE$998,29,0),IF($F$10=29,VLOOKUP(A95,'Lista de Produtos'!$A$2:$AE$998,30,0),IF($F$10=30,VLOOKUP(A95,'Lista de Produtos'!$A$2:$AE$998,31,0))))))))))))))))))))))))))))))),"")</f>
        <v/>
      </c>
      <c r="E95" s="67"/>
      <c r="F95" s="42"/>
      <c r="G95" s="43" t="str">
        <f t="shared" si="1"/>
        <v/>
      </c>
    </row>
    <row r="96" spans="1:7" x14ac:dyDescent="0.25">
      <c r="A96" s="68" t="str">
        <f>IF('Lista de Produtos'!A85="","",'Lista de Produtos'!A85)</f>
        <v/>
      </c>
      <c r="B96" s="69"/>
      <c r="C96" s="70"/>
      <c r="D96" s="66" t="str">
        <f>IFERROR(IF($F$10=1,VLOOKUP(A96,'Lista de Produtos'!$A$2:$E$998,2,0),IF($F$10=2,VLOOKUP(A96,'Lista de Produtos'!$A$2:$E$998,3,0),IF($F$10=3,VLOOKUP(A96,'Lista de Produtos'!$A$2:$E$998,4,0),IF($F$10=4,VLOOKUP(A96,'Lista de Produtos'!$A$2:$E$998,5,0),IF($F$10=5,VLOOKUP(A96,'Lista de Produtos'!$A$2:$F$998,6,0),IF($F$10=6,VLOOKUP(A96,'Lista de Produtos'!$A$2:$G$998,7,0),IF($F$10=7,VLOOKUP(A96,'Lista de Produtos'!$A$2:$H$998,8,0),IF($F$10=8,VLOOKUP(A96,'Lista de Produtos'!$A$2:$I$998,9,0),IF($F$10=9,VLOOKUP(A96,'Lista de Produtos'!$A$2:$J$998,10,0),IF($F$10=10,VLOOKUP(A96,'Lista de Produtos'!$A$2:$AE$998,11,0),IF($F$10=11,VLOOKUP(A96,'Lista de Produtos'!$A$2:$AE$998,12,0),IF($F$10=12,VLOOKUP(A96,'Lista de Produtos'!$A$2:$AE$998,13,0),IF($F$10=13,VLOOKUP(A96,'Lista de Produtos'!$A$2:$AE$998,14,0),IF($F$10=14,VLOOKUP(A96,'Lista de Produtos'!$A$2:$AE$998,15,0),IF($F$10=15,VLOOKUP(A96,'Lista de Produtos'!$A$2:$AE$998,16,0),IF($F$10=16,VLOOKUP(A96,'Lista de Produtos'!$A$2:$AE$998,17,0),IF($F$10=17,VLOOKUP(A96,'Lista de Produtos'!$A$2:$AE$998,18,0),IF($F$10=18,VLOOKUP(A96,'Lista de Produtos'!$A$2:$AE$998,19,0),IF($F$10=19,VLOOKUP(A96,'Lista de Produtos'!$A$2:$AE$998,20,0),IF($F$10=20,VLOOKUP(A96,'Lista de Produtos'!$A$2:$AE$998,21,0),IF($F$10=21,VLOOKUP(A96,'Lista de Produtos'!$A$2:$AE$998,22,0),IF($F$10=22,VLOOKUP(A96,'Lista de Produtos'!$A$2:$AE$998,23,0),IF($F$10=23,VLOOKUP(A96,'Lista de Produtos'!$A$2:$AE$998,24,0),IF($F$10=24,VLOOKUP(A96,'Lista de Produtos'!$A$2:$AE$998,25,0),IF($F$10=25,VLOOKUP(A96,'Lista de Produtos'!$A$2:$AE$998,26,0),IF($F$10=26,VLOOKUP(A96,'Lista de Produtos'!$A$2:$AE$998,27,0),IF($F$10=27,VLOOKUP(A96,'Lista de Produtos'!$A$2:$AE$998,28,0),IF($F$10=28,VLOOKUP(A96,'Lista de Produtos'!$A$2:$AE$998,29,0),IF($F$10=29,VLOOKUP(A96,'Lista de Produtos'!$A$2:$AE$998,30,0),IF($F$10=30,VLOOKUP(A96,'Lista de Produtos'!$A$2:$AE$998,31,0))))))))))))))))))))))))))))))),"")</f>
        <v/>
      </c>
      <c r="E96" s="67"/>
      <c r="F96" s="42"/>
      <c r="G96" s="43" t="str">
        <f t="shared" si="1"/>
        <v/>
      </c>
    </row>
    <row r="97" spans="1:7" x14ac:dyDescent="0.25">
      <c r="A97" s="68" t="str">
        <f>IF('Lista de Produtos'!A86="","",'Lista de Produtos'!A86)</f>
        <v/>
      </c>
      <c r="B97" s="69"/>
      <c r="C97" s="70"/>
      <c r="D97" s="66" t="str">
        <f>IFERROR(IF($F$10=1,VLOOKUP(A97,'Lista de Produtos'!$A$2:$E$998,2,0),IF($F$10=2,VLOOKUP(A97,'Lista de Produtos'!$A$2:$E$998,3,0),IF($F$10=3,VLOOKUP(A97,'Lista de Produtos'!$A$2:$E$998,4,0),IF($F$10=4,VLOOKUP(A97,'Lista de Produtos'!$A$2:$E$998,5,0),IF($F$10=5,VLOOKUP(A97,'Lista de Produtos'!$A$2:$F$998,6,0),IF($F$10=6,VLOOKUP(A97,'Lista de Produtos'!$A$2:$G$998,7,0),IF($F$10=7,VLOOKUP(A97,'Lista de Produtos'!$A$2:$H$998,8,0),IF($F$10=8,VLOOKUP(A97,'Lista de Produtos'!$A$2:$I$998,9,0),IF($F$10=9,VLOOKUP(A97,'Lista de Produtos'!$A$2:$J$998,10,0),IF($F$10=10,VLOOKUP(A97,'Lista de Produtos'!$A$2:$AE$998,11,0),IF($F$10=11,VLOOKUP(A97,'Lista de Produtos'!$A$2:$AE$998,12,0),IF($F$10=12,VLOOKUP(A97,'Lista de Produtos'!$A$2:$AE$998,13,0),IF($F$10=13,VLOOKUP(A97,'Lista de Produtos'!$A$2:$AE$998,14,0),IF($F$10=14,VLOOKUP(A97,'Lista de Produtos'!$A$2:$AE$998,15,0),IF($F$10=15,VLOOKUP(A97,'Lista de Produtos'!$A$2:$AE$998,16,0),IF($F$10=16,VLOOKUP(A97,'Lista de Produtos'!$A$2:$AE$998,17,0),IF($F$10=17,VLOOKUP(A97,'Lista de Produtos'!$A$2:$AE$998,18,0),IF($F$10=18,VLOOKUP(A97,'Lista de Produtos'!$A$2:$AE$998,19,0),IF($F$10=19,VLOOKUP(A97,'Lista de Produtos'!$A$2:$AE$998,20,0),IF($F$10=20,VLOOKUP(A97,'Lista de Produtos'!$A$2:$AE$998,21,0),IF($F$10=21,VLOOKUP(A97,'Lista de Produtos'!$A$2:$AE$998,22,0),IF($F$10=22,VLOOKUP(A97,'Lista de Produtos'!$A$2:$AE$998,23,0),IF($F$10=23,VLOOKUP(A97,'Lista de Produtos'!$A$2:$AE$998,24,0),IF($F$10=24,VLOOKUP(A97,'Lista de Produtos'!$A$2:$AE$998,25,0),IF($F$10=25,VLOOKUP(A97,'Lista de Produtos'!$A$2:$AE$998,26,0),IF($F$10=26,VLOOKUP(A97,'Lista de Produtos'!$A$2:$AE$998,27,0),IF($F$10=27,VLOOKUP(A97,'Lista de Produtos'!$A$2:$AE$998,28,0),IF($F$10=28,VLOOKUP(A97,'Lista de Produtos'!$A$2:$AE$998,29,0),IF($F$10=29,VLOOKUP(A97,'Lista de Produtos'!$A$2:$AE$998,30,0),IF($F$10=30,VLOOKUP(A97,'Lista de Produtos'!$A$2:$AE$998,31,0))))))))))))))))))))))))))))))),"")</f>
        <v/>
      </c>
      <c r="E97" s="67"/>
      <c r="F97" s="42"/>
      <c r="G97" s="43" t="str">
        <f t="shared" si="1"/>
        <v/>
      </c>
    </row>
    <row r="98" spans="1:7" x14ac:dyDescent="0.25">
      <c r="A98" s="68" t="str">
        <f>IF('Lista de Produtos'!A87="","",'Lista de Produtos'!A87)</f>
        <v/>
      </c>
      <c r="B98" s="69"/>
      <c r="C98" s="70"/>
      <c r="D98" s="66" t="str">
        <f>IFERROR(IF($F$10=1,VLOOKUP(A98,'Lista de Produtos'!$A$2:$E$998,2,0),IF($F$10=2,VLOOKUP(A98,'Lista de Produtos'!$A$2:$E$998,3,0),IF($F$10=3,VLOOKUP(A98,'Lista de Produtos'!$A$2:$E$998,4,0),IF($F$10=4,VLOOKUP(A98,'Lista de Produtos'!$A$2:$E$998,5,0),IF($F$10=5,VLOOKUP(A98,'Lista de Produtos'!$A$2:$F$998,6,0),IF($F$10=6,VLOOKUP(A98,'Lista de Produtos'!$A$2:$G$998,7,0),IF($F$10=7,VLOOKUP(A98,'Lista de Produtos'!$A$2:$H$998,8,0),IF($F$10=8,VLOOKUP(A98,'Lista de Produtos'!$A$2:$I$998,9,0),IF($F$10=9,VLOOKUP(A98,'Lista de Produtos'!$A$2:$J$998,10,0),IF($F$10=10,VLOOKUP(A98,'Lista de Produtos'!$A$2:$AE$998,11,0),IF($F$10=11,VLOOKUP(A98,'Lista de Produtos'!$A$2:$AE$998,12,0),IF($F$10=12,VLOOKUP(A98,'Lista de Produtos'!$A$2:$AE$998,13,0),IF($F$10=13,VLOOKUP(A98,'Lista de Produtos'!$A$2:$AE$998,14,0),IF($F$10=14,VLOOKUP(A98,'Lista de Produtos'!$A$2:$AE$998,15,0),IF($F$10=15,VLOOKUP(A98,'Lista de Produtos'!$A$2:$AE$998,16,0),IF($F$10=16,VLOOKUP(A98,'Lista de Produtos'!$A$2:$AE$998,17,0),IF($F$10=17,VLOOKUP(A98,'Lista de Produtos'!$A$2:$AE$998,18,0),IF($F$10=18,VLOOKUP(A98,'Lista de Produtos'!$A$2:$AE$998,19,0),IF($F$10=19,VLOOKUP(A98,'Lista de Produtos'!$A$2:$AE$998,20,0),IF($F$10=20,VLOOKUP(A98,'Lista de Produtos'!$A$2:$AE$998,21,0),IF($F$10=21,VLOOKUP(A98,'Lista de Produtos'!$A$2:$AE$998,22,0),IF($F$10=22,VLOOKUP(A98,'Lista de Produtos'!$A$2:$AE$998,23,0),IF($F$10=23,VLOOKUP(A98,'Lista de Produtos'!$A$2:$AE$998,24,0),IF($F$10=24,VLOOKUP(A98,'Lista de Produtos'!$A$2:$AE$998,25,0),IF($F$10=25,VLOOKUP(A98,'Lista de Produtos'!$A$2:$AE$998,26,0),IF($F$10=26,VLOOKUP(A98,'Lista de Produtos'!$A$2:$AE$998,27,0),IF($F$10=27,VLOOKUP(A98,'Lista de Produtos'!$A$2:$AE$998,28,0),IF($F$10=28,VLOOKUP(A98,'Lista de Produtos'!$A$2:$AE$998,29,0),IF($F$10=29,VLOOKUP(A98,'Lista de Produtos'!$A$2:$AE$998,30,0),IF($F$10=30,VLOOKUP(A98,'Lista de Produtos'!$A$2:$AE$998,31,0))))))))))))))))))))))))))))))),"")</f>
        <v/>
      </c>
      <c r="E98" s="67"/>
      <c r="F98" s="42"/>
      <c r="G98" s="43" t="str">
        <f t="shared" si="1"/>
        <v/>
      </c>
    </row>
    <row r="99" spans="1:7" x14ac:dyDescent="0.25">
      <c r="A99" s="68" t="str">
        <f>IF('Lista de Produtos'!A88="","",'Lista de Produtos'!A88)</f>
        <v/>
      </c>
      <c r="B99" s="69"/>
      <c r="C99" s="70"/>
      <c r="D99" s="66" t="str">
        <f>IFERROR(IF($F$10=1,VLOOKUP(A99,'Lista de Produtos'!$A$2:$E$998,2,0),IF($F$10=2,VLOOKUP(A99,'Lista de Produtos'!$A$2:$E$998,3,0),IF($F$10=3,VLOOKUP(A99,'Lista de Produtos'!$A$2:$E$998,4,0),IF($F$10=4,VLOOKUP(A99,'Lista de Produtos'!$A$2:$E$998,5,0),IF($F$10=5,VLOOKUP(A99,'Lista de Produtos'!$A$2:$F$998,6,0),IF($F$10=6,VLOOKUP(A99,'Lista de Produtos'!$A$2:$G$998,7,0),IF($F$10=7,VLOOKUP(A99,'Lista de Produtos'!$A$2:$H$998,8,0),IF($F$10=8,VLOOKUP(A99,'Lista de Produtos'!$A$2:$I$998,9,0),IF($F$10=9,VLOOKUP(A99,'Lista de Produtos'!$A$2:$J$998,10,0),IF($F$10=10,VLOOKUP(A99,'Lista de Produtos'!$A$2:$AE$998,11,0),IF($F$10=11,VLOOKUP(A99,'Lista de Produtos'!$A$2:$AE$998,12,0),IF($F$10=12,VLOOKUP(A99,'Lista de Produtos'!$A$2:$AE$998,13,0),IF($F$10=13,VLOOKUP(A99,'Lista de Produtos'!$A$2:$AE$998,14,0),IF($F$10=14,VLOOKUP(A99,'Lista de Produtos'!$A$2:$AE$998,15,0),IF($F$10=15,VLOOKUP(A99,'Lista de Produtos'!$A$2:$AE$998,16,0),IF($F$10=16,VLOOKUP(A99,'Lista de Produtos'!$A$2:$AE$998,17,0),IF($F$10=17,VLOOKUP(A99,'Lista de Produtos'!$A$2:$AE$998,18,0),IF($F$10=18,VLOOKUP(A99,'Lista de Produtos'!$A$2:$AE$998,19,0),IF($F$10=19,VLOOKUP(A99,'Lista de Produtos'!$A$2:$AE$998,20,0),IF($F$10=20,VLOOKUP(A99,'Lista de Produtos'!$A$2:$AE$998,21,0),IF($F$10=21,VLOOKUP(A99,'Lista de Produtos'!$A$2:$AE$998,22,0),IF($F$10=22,VLOOKUP(A99,'Lista de Produtos'!$A$2:$AE$998,23,0),IF($F$10=23,VLOOKUP(A99,'Lista de Produtos'!$A$2:$AE$998,24,0),IF($F$10=24,VLOOKUP(A99,'Lista de Produtos'!$A$2:$AE$998,25,0),IF($F$10=25,VLOOKUP(A99,'Lista de Produtos'!$A$2:$AE$998,26,0),IF($F$10=26,VLOOKUP(A99,'Lista de Produtos'!$A$2:$AE$998,27,0),IF($F$10=27,VLOOKUP(A99,'Lista de Produtos'!$A$2:$AE$998,28,0),IF($F$10=28,VLOOKUP(A99,'Lista de Produtos'!$A$2:$AE$998,29,0),IF($F$10=29,VLOOKUP(A99,'Lista de Produtos'!$A$2:$AE$998,30,0),IF($F$10=30,VLOOKUP(A99,'Lista de Produtos'!$A$2:$AE$998,31,0))))))))))))))))))))))))))))))),"")</f>
        <v/>
      </c>
      <c r="E99" s="67"/>
      <c r="F99" s="42"/>
      <c r="G99" s="43" t="str">
        <f t="shared" si="1"/>
        <v/>
      </c>
    </row>
    <row r="100" spans="1:7" x14ac:dyDescent="0.25">
      <c r="A100" s="68" t="str">
        <f>IF('Lista de Produtos'!A89="","",'Lista de Produtos'!A89)</f>
        <v/>
      </c>
      <c r="B100" s="69"/>
      <c r="C100" s="70"/>
      <c r="D100" s="66" t="str">
        <f>IFERROR(IF($F$10=1,VLOOKUP(A100,'Lista de Produtos'!$A$2:$E$998,2,0),IF($F$10=2,VLOOKUP(A100,'Lista de Produtos'!$A$2:$E$998,3,0),IF($F$10=3,VLOOKUP(A100,'Lista de Produtos'!$A$2:$E$998,4,0),IF($F$10=4,VLOOKUP(A100,'Lista de Produtos'!$A$2:$E$998,5,0),IF($F$10=5,VLOOKUP(A100,'Lista de Produtos'!$A$2:$F$998,6,0),IF($F$10=6,VLOOKUP(A100,'Lista de Produtos'!$A$2:$G$998,7,0),IF($F$10=7,VLOOKUP(A100,'Lista de Produtos'!$A$2:$H$998,8,0),IF($F$10=8,VLOOKUP(A100,'Lista de Produtos'!$A$2:$I$998,9,0),IF($F$10=9,VLOOKUP(A100,'Lista de Produtos'!$A$2:$J$998,10,0),IF($F$10=10,VLOOKUP(A100,'Lista de Produtos'!$A$2:$AE$998,11,0),IF($F$10=11,VLOOKUP(A100,'Lista de Produtos'!$A$2:$AE$998,12,0),IF($F$10=12,VLOOKUP(A100,'Lista de Produtos'!$A$2:$AE$998,13,0),IF($F$10=13,VLOOKUP(A100,'Lista de Produtos'!$A$2:$AE$998,14,0),IF($F$10=14,VLOOKUP(A100,'Lista de Produtos'!$A$2:$AE$998,15,0),IF($F$10=15,VLOOKUP(A100,'Lista de Produtos'!$A$2:$AE$998,16,0),IF($F$10=16,VLOOKUP(A100,'Lista de Produtos'!$A$2:$AE$998,17,0),IF($F$10=17,VLOOKUP(A100,'Lista de Produtos'!$A$2:$AE$998,18,0),IF($F$10=18,VLOOKUP(A100,'Lista de Produtos'!$A$2:$AE$998,19,0),IF($F$10=19,VLOOKUP(A100,'Lista de Produtos'!$A$2:$AE$998,20,0),IF($F$10=20,VLOOKUP(A100,'Lista de Produtos'!$A$2:$AE$998,21,0),IF($F$10=21,VLOOKUP(A100,'Lista de Produtos'!$A$2:$AE$998,22,0),IF($F$10=22,VLOOKUP(A100,'Lista de Produtos'!$A$2:$AE$998,23,0),IF($F$10=23,VLOOKUP(A100,'Lista de Produtos'!$A$2:$AE$998,24,0),IF($F$10=24,VLOOKUP(A100,'Lista de Produtos'!$A$2:$AE$998,25,0),IF($F$10=25,VLOOKUP(A100,'Lista de Produtos'!$A$2:$AE$998,26,0),IF($F$10=26,VLOOKUP(A100,'Lista de Produtos'!$A$2:$AE$998,27,0),IF($F$10=27,VLOOKUP(A100,'Lista de Produtos'!$A$2:$AE$998,28,0),IF($F$10=28,VLOOKUP(A100,'Lista de Produtos'!$A$2:$AE$998,29,0),IF($F$10=29,VLOOKUP(A100,'Lista de Produtos'!$A$2:$AE$998,30,0),IF($F$10=30,VLOOKUP(A100,'Lista de Produtos'!$A$2:$AE$998,31,0))))))))))))))))))))))))))))))),"")</f>
        <v/>
      </c>
      <c r="E100" s="67"/>
      <c r="F100" s="42"/>
      <c r="G100" s="43" t="str">
        <f t="shared" si="1"/>
        <v/>
      </c>
    </row>
    <row r="101" spans="1:7" x14ac:dyDescent="0.25">
      <c r="A101" s="68" t="str">
        <f>IF('Lista de Produtos'!A90="","",'Lista de Produtos'!A90)</f>
        <v/>
      </c>
      <c r="B101" s="69"/>
      <c r="C101" s="70"/>
      <c r="D101" s="66" t="str">
        <f>IFERROR(IF($F$10=1,VLOOKUP(A101,'Lista de Produtos'!$A$2:$E$998,2,0),IF($F$10=2,VLOOKUP(A101,'Lista de Produtos'!$A$2:$E$998,3,0),IF($F$10=3,VLOOKUP(A101,'Lista de Produtos'!$A$2:$E$998,4,0),IF($F$10=4,VLOOKUP(A101,'Lista de Produtos'!$A$2:$E$998,5,0),IF($F$10=5,VLOOKUP(A101,'Lista de Produtos'!$A$2:$F$998,6,0),IF($F$10=6,VLOOKUP(A101,'Lista de Produtos'!$A$2:$G$998,7,0),IF($F$10=7,VLOOKUP(A101,'Lista de Produtos'!$A$2:$H$998,8,0),IF($F$10=8,VLOOKUP(A101,'Lista de Produtos'!$A$2:$I$998,9,0),IF($F$10=9,VLOOKUP(A101,'Lista de Produtos'!$A$2:$J$998,10,0),IF($F$10=10,VLOOKUP(A101,'Lista de Produtos'!$A$2:$AE$998,11,0),IF($F$10=11,VLOOKUP(A101,'Lista de Produtos'!$A$2:$AE$998,12,0),IF($F$10=12,VLOOKUP(A101,'Lista de Produtos'!$A$2:$AE$998,13,0),IF($F$10=13,VLOOKUP(A101,'Lista de Produtos'!$A$2:$AE$998,14,0),IF($F$10=14,VLOOKUP(A101,'Lista de Produtos'!$A$2:$AE$998,15,0),IF($F$10=15,VLOOKUP(A101,'Lista de Produtos'!$A$2:$AE$998,16,0),IF($F$10=16,VLOOKUP(A101,'Lista de Produtos'!$A$2:$AE$998,17,0),IF($F$10=17,VLOOKUP(A101,'Lista de Produtos'!$A$2:$AE$998,18,0),IF($F$10=18,VLOOKUP(A101,'Lista de Produtos'!$A$2:$AE$998,19,0),IF($F$10=19,VLOOKUP(A101,'Lista de Produtos'!$A$2:$AE$998,20,0),IF($F$10=20,VLOOKUP(A101,'Lista de Produtos'!$A$2:$AE$998,21,0),IF($F$10=21,VLOOKUP(A101,'Lista de Produtos'!$A$2:$AE$998,22,0),IF($F$10=22,VLOOKUP(A101,'Lista de Produtos'!$A$2:$AE$998,23,0),IF($F$10=23,VLOOKUP(A101,'Lista de Produtos'!$A$2:$AE$998,24,0),IF($F$10=24,VLOOKUP(A101,'Lista de Produtos'!$A$2:$AE$998,25,0),IF($F$10=25,VLOOKUP(A101,'Lista de Produtos'!$A$2:$AE$998,26,0),IF($F$10=26,VLOOKUP(A101,'Lista de Produtos'!$A$2:$AE$998,27,0),IF($F$10=27,VLOOKUP(A101,'Lista de Produtos'!$A$2:$AE$998,28,0),IF($F$10=28,VLOOKUP(A101,'Lista de Produtos'!$A$2:$AE$998,29,0),IF($F$10=29,VLOOKUP(A101,'Lista de Produtos'!$A$2:$AE$998,30,0),IF($F$10=30,VLOOKUP(A101,'Lista de Produtos'!$A$2:$AE$998,31,0))))))))))))))))))))))))))))))),"")</f>
        <v/>
      </c>
      <c r="E101" s="67"/>
      <c r="F101" s="42"/>
      <c r="G101" s="43" t="str">
        <f t="shared" si="1"/>
        <v/>
      </c>
    </row>
    <row r="102" spans="1:7" x14ac:dyDescent="0.25">
      <c r="A102" s="68" t="str">
        <f>IF('Lista de Produtos'!A91="","",'Lista de Produtos'!A91)</f>
        <v/>
      </c>
      <c r="B102" s="69"/>
      <c r="C102" s="70"/>
      <c r="D102" s="66" t="str">
        <f>IFERROR(IF($F$10=1,VLOOKUP(A102,'Lista de Produtos'!$A$2:$E$998,2,0),IF($F$10=2,VLOOKUP(A102,'Lista de Produtos'!$A$2:$E$998,3,0),IF($F$10=3,VLOOKUP(A102,'Lista de Produtos'!$A$2:$E$998,4,0),IF($F$10=4,VLOOKUP(A102,'Lista de Produtos'!$A$2:$E$998,5,0),IF($F$10=5,VLOOKUP(A102,'Lista de Produtos'!$A$2:$F$998,6,0),IF($F$10=6,VLOOKUP(A102,'Lista de Produtos'!$A$2:$G$998,7,0),IF($F$10=7,VLOOKUP(A102,'Lista de Produtos'!$A$2:$H$998,8,0),IF($F$10=8,VLOOKUP(A102,'Lista de Produtos'!$A$2:$I$998,9,0),IF($F$10=9,VLOOKUP(A102,'Lista de Produtos'!$A$2:$J$998,10,0),IF($F$10=10,VLOOKUP(A102,'Lista de Produtos'!$A$2:$AE$998,11,0),IF($F$10=11,VLOOKUP(A102,'Lista de Produtos'!$A$2:$AE$998,12,0),IF($F$10=12,VLOOKUP(A102,'Lista de Produtos'!$A$2:$AE$998,13,0),IF($F$10=13,VLOOKUP(A102,'Lista de Produtos'!$A$2:$AE$998,14,0),IF($F$10=14,VLOOKUP(A102,'Lista de Produtos'!$A$2:$AE$998,15,0),IF($F$10=15,VLOOKUP(A102,'Lista de Produtos'!$A$2:$AE$998,16,0),IF($F$10=16,VLOOKUP(A102,'Lista de Produtos'!$A$2:$AE$998,17,0),IF($F$10=17,VLOOKUP(A102,'Lista de Produtos'!$A$2:$AE$998,18,0),IF($F$10=18,VLOOKUP(A102,'Lista de Produtos'!$A$2:$AE$998,19,0),IF($F$10=19,VLOOKUP(A102,'Lista de Produtos'!$A$2:$AE$998,20,0),IF($F$10=20,VLOOKUP(A102,'Lista de Produtos'!$A$2:$AE$998,21,0),IF($F$10=21,VLOOKUP(A102,'Lista de Produtos'!$A$2:$AE$998,22,0),IF($F$10=22,VLOOKUP(A102,'Lista de Produtos'!$A$2:$AE$998,23,0),IF($F$10=23,VLOOKUP(A102,'Lista de Produtos'!$A$2:$AE$998,24,0),IF($F$10=24,VLOOKUP(A102,'Lista de Produtos'!$A$2:$AE$998,25,0),IF($F$10=25,VLOOKUP(A102,'Lista de Produtos'!$A$2:$AE$998,26,0),IF($F$10=26,VLOOKUP(A102,'Lista de Produtos'!$A$2:$AE$998,27,0),IF($F$10=27,VLOOKUP(A102,'Lista de Produtos'!$A$2:$AE$998,28,0),IF($F$10=28,VLOOKUP(A102,'Lista de Produtos'!$A$2:$AE$998,29,0),IF($F$10=29,VLOOKUP(A102,'Lista de Produtos'!$A$2:$AE$998,30,0),IF($F$10=30,VLOOKUP(A102,'Lista de Produtos'!$A$2:$AE$998,31,0))))))))))))))))))))))))))))))),"")</f>
        <v/>
      </c>
      <c r="E102" s="67"/>
      <c r="F102" s="42"/>
      <c r="G102" s="43" t="str">
        <f t="shared" si="1"/>
        <v/>
      </c>
    </row>
    <row r="103" spans="1:7" x14ac:dyDescent="0.25">
      <c r="A103" s="68" t="str">
        <f>IF('Lista de Produtos'!A92="","",'Lista de Produtos'!A92)</f>
        <v/>
      </c>
      <c r="B103" s="69"/>
      <c r="C103" s="70"/>
      <c r="D103" s="66" t="str">
        <f>IFERROR(IF($F$10=1,VLOOKUP(A103,'Lista de Produtos'!$A$2:$E$998,2,0),IF($F$10=2,VLOOKUP(A103,'Lista de Produtos'!$A$2:$E$998,3,0),IF($F$10=3,VLOOKUP(A103,'Lista de Produtos'!$A$2:$E$998,4,0),IF($F$10=4,VLOOKUP(A103,'Lista de Produtos'!$A$2:$E$998,5,0),IF($F$10=5,VLOOKUP(A103,'Lista de Produtos'!$A$2:$F$998,6,0),IF($F$10=6,VLOOKUP(A103,'Lista de Produtos'!$A$2:$G$998,7,0),IF($F$10=7,VLOOKUP(A103,'Lista de Produtos'!$A$2:$H$998,8,0),IF($F$10=8,VLOOKUP(A103,'Lista de Produtos'!$A$2:$I$998,9,0),IF($F$10=9,VLOOKUP(A103,'Lista de Produtos'!$A$2:$J$998,10,0),IF($F$10=10,VLOOKUP(A103,'Lista de Produtos'!$A$2:$AE$998,11,0),IF($F$10=11,VLOOKUP(A103,'Lista de Produtos'!$A$2:$AE$998,12,0),IF($F$10=12,VLOOKUP(A103,'Lista de Produtos'!$A$2:$AE$998,13,0),IF($F$10=13,VLOOKUP(A103,'Lista de Produtos'!$A$2:$AE$998,14,0),IF($F$10=14,VLOOKUP(A103,'Lista de Produtos'!$A$2:$AE$998,15,0),IF($F$10=15,VLOOKUP(A103,'Lista de Produtos'!$A$2:$AE$998,16,0),IF($F$10=16,VLOOKUP(A103,'Lista de Produtos'!$A$2:$AE$998,17,0),IF($F$10=17,VLOOKUP(A103,'Lista de Produtos'!$A$2:$AE$998,18,0),IF($F$10=18,VLOOKUP(A103,'Lista de Produtos'!$A$2:$AE$998,19,0),IF($F$10=19,VLOOKUP(A103,'Lista de Produtos'!$A$2:$AE$998,20,0),IF($F$10=20,VLOOKUP(A103,'Lista de Produtos'!$A$2:$AE$998,21,0),IF($F$10=21,VLOOKUP(A103,'Lista de Produtos'!$A$2:$AE$998,22,0),IF($F$10=22,VLOOKUP(A103,'Lista de Produtos'!$A$2:$AE$998,23,0),IF($F$10=23,VLOOKUP(A103,'Lista de Produtos'!$A$2:$AE$998,24,0),IF($F$10=24,VLOOKUP(A103,'Lista de Produtos'!$A$2:$AE$998,25,0),IF($F$10=25,VLOOKUP(A103,'Lista de Produtos'!$A$2:$AE$998,26,0),IF($F$10=26,VLOOKUP(A103,'Lista de Produtos'!$A$2:$AE$998,27,0),IF($F$10=27,VLOOKUP(A103,'Lista de Produtos'!$A$2:$AE$998,28,0),IF($F$10=28,VLOOKUP(A103,'Lista de Produtos'!$A$2:$AE$998,29,0),IF($F$10=29,VLOOKUP(A103,'Lista de Produtos'!$A$2:$AE$998,30,0),IF($F$10=30,VLOOKUP(A103,'Lista de Produtos'!$A$2:$AE$998,31,0))))))))))))))))))))))))))))))),"")</f>
        <v/>
      </c>
      <c r="E103" s="67"/>
      <c r="F103" s="42"/>
      <c r="G103" s="43" t="str">
        <f t="shared" si="1"/>
        <v/>
      </c>
    </row>
    <row r="104" spans="1:7" x14ac:dyDescent="0.25">
      <c r="A104" s="68" t="str">
        <f>IF('Lista de Produtos'!A93="","",'Lista de Produtos'!A93)</f>
        <v/>
      </c>
      <c r="B104" s="69"/>
      <c r="C104" s="70"/>
      <c r="D104" s="66" t="str">
        <f>IFERROR(IF($F$10=1,VLOOKUP(A104,'Lista de Produtos'!$A$2:$E$998,2,0),IF($F$10=2,VLOOKUP(A104,'Lista de Produtos'!$A$2:$E$998,3,0),IF($F$10=3,VLOOKUP(A104,'Lista de Produtos'!$A$2:$E$998,4,0),IF($F$10=4,VLOOKUP(A104,'Lista de Produtos'!$A$2:$E$998,5,0),IF($F$10=5,VLOOKUP(A104,'Lista de Produtos'!$A$2:$F$998,6,0),IF($F$10=6,VLOOKUP(A104,'Lista de Produtos'!$A$2:$G$998,7,0),IF($F$10=7,VLOOKUP(A104,'Lista de Produtos'!$A$2:$H$998,8,0),IF($F$10=8,VLOOKUP(A104,'Lista de Produtos'!$A$2:$I$998,9,0),IF($F$10=9,VLOOKUP(A104,'Lista de Produtos'!$A$2:$J$998,10,0),IF($F$10=10,VLOOKUP(A104,'Lista de Produtos'!$A$2:$AE$998,11,0),IF($F$10=11,VLOOKUP(A104,'Lista de Produtos'!$A$2:$AE$998,12,0),IF($F$10=12,VLOOKUP(A104,'Lista de Produtos'!$A$2:$AE$998,13,0),IF($F$10=13,VLOOKUP(A104,'Lista de Produtos'!$A$2:$AE$998,14,0),IF($F$10=14,VLOOKUP(A104,'Lista de Produtos'!$A$2:$AE$998,15,0),IF($F$10=15,VLOOKUP(A104,'Lista de Produtos'!$A$2:$AE$998,16,0),IF($F$10=16,VLOOKUP(A104,'Lista de Produtos'!$A$2:$AE$998,17,0),IF($F$10=17,VLOOKUP(A104,'Lista de Produtos'!$A$2:$AE$998,18,0),IF($F$10=18,VLOOKUP(A104,'Lista de Produtos'!$A$2:$AE$998,19,0),IF($F$10=19,VLOOKUP(A104,'Lista de Produtos'!$A$2:$AE$998,20,0),IF($F$10=20,VLOOKUP(A104,'Lista de Produtos'!$A$2:$AE$998,21,0),IF($F$10=21,VLOOKUP(A104,'Lista de Produtos'!$A$2:$AE$998,22,0),IF($F$10=22,VLOOKUP(A104,'Lista de Produtos'!$A$2:$AE$998,23,0),IF($F$10=23,VLOOKUP(A104,'Lista de Produtos'!$A$2:$AE$998,24,0),IF($F$10=24,VLOOKUP(A104,'Lista de Produtos'!$A$2:$AE$998,25,0),IF($F$10=25,VLOOKUP(A104,'Lista de Produtos'!$A$2:$AE$998,26,0),IF($F$10=26,VLOOKUP(A104,'Lista de Produtos'!$A$2:$AE$998,27,0),IF($F$10=27,VLOOKUP(A104,'Lista de Produtos'!$A$2:$AE$998,28,0),IF($F$10=28,VLOOKUP(A104,'Lista de Produtos'!$A$2:$AE$998,29,0),IF($F$10=29,VLOOKUP(A104,'Lista de Produtos'!$A$2:$AE$998,30,0),IF($F$10=30,VLOOKUP(A104,'Lista de Produtos'!$A$2:$AE$998,31,0))))))))))))))))))))))))))))))),"")</f>
        <v/>
      </c>
      <c r="E104" s="67"/>
      <c r="F104" s="42"/>
      <c r="G104" s="43" t="str">
        <f t="shared" si="1"/>
        <v/>
      </c>
    </row>
    <row r="105" spans="1:7" x14ac:dyDescent="0.25">
      <c r="A105" s="68" t="str">
        <f>IF('Lista de Produtos'!A94="","",'Lista de Produtos'!A94)</f>
        <v/>
      </c>
      <c r="B105" s="69"/>
      <c r="C105" s="70"/>
      <c r="D105" s="66" t="str">
        <f>IFERROR(IF($F$10=1,VLOOKUP(A105,'Lista de Produtos'!$A$2:$E$998,2,0),IF($F$10=2,VLOOKUP(A105,'Lista de Produtos'!$A$2:$E$998,3,0),IF($F$10=3,VLOOKUP(A105,'Lista de Produtos'!$A$2:$E$998,4,0),IF($F$10=4,VLOOKUP(A105,'Lista de Produtos'!$A$2:$E$998,5,0),IF($F$10=5,VLOOKUP(A105,'Lista de Produtos'!$A$2:$F$998,6,0),IF($F$10=6,VLOOKUP(A105,'Lista de Produtos'!$A$2:$G$998,7,0),IF($F$10=7,VLOOKUP(A105,'Lista de Produtos'!$A$2:$H$998,8,0),IF($F$10=8,VLOOKUP(A105,'Lista de Produtos'!$A$2:$I$998,9,0),IF($F$10=9,VLOOKUP(A105,'Lista de Produtos'!$A$2:$J$998,10,0),IF($F$10=10,VLOOKUP(A105,'Lista de Produtos'!$A$2:$AE$998,11,0),IF($F$10=11,VLOOKUP(A105,'Lista de Produtos'!$A$2:$AE$998,12,0),IF($F$10=12,VLOOKUP(A105,'Lista de Produtos'!$A$2:$AE$998,13,0),IF($F$10=13,VLOOKUP(A105,'Lista de Produtos'!$A$2:$AE$998,14,0),IF($F$10=14,VLOOKUP(A105,'Lista de Produtos'!$A$2:$AE$998,15,0),IF($F$10=15,VLOOKUP(A105,'Lista de Produtos'!$A$2:$AE$998,16,0),IF($F$10=16,VLOOKUP(A105,'Lista de Produtos'!$A$2:$AE$998,17,0),IF($F$10=17,VLOOKUP(A105,'Lista de Produtos'!$A$2:$AE$998,18,0),IF($F$10=18,VLOOKUP(A105,'Lista de Produtos'!$A$2:$AE$998,19,0),IF($F$10=19,VLOOKUP(A105,'Lista de Produtos'!$A$2:$AE$998,20,0),IF($F$10=20,VLOOKUP(A105,'Lista de Produtos'!$A$2:$AE$998,21,0),IF($F$10=21,VLOOKUP(A105,'Lista de Produtos'!$A$2:$AE$998,22,0),IF($F$10=22,VLOOKUP(A105,'Lista de Produtos'!$A$2:$AE$998,23,0),IF($F$10=23,VLOOKUP(A105,'Lista de Produtos'!$A$2:$AE$998,24,0),IF($F$10=24,VLOOKUP(A105,'Lista de Produtos'!$A$2:$AE$998,25,0),IF($F$10=25,VLOOKUP(A105,'Lista de Produtos'!$A$2:$AE$998,26,0),IF($F$10=26,VLOOKUP(A105,'Lista de Produtos'!$A$2:$AE$998,27,0),IF($F$10=27,VLOOKUP(A105,'Lista de Produtos'!$A$2:$AE$998,28,0),IF($F$10=28,VLOOKUP(A105,'Lista de Produtos'!$A$2:$AE$998,29,0),IF($F$10=29,VLOOKUP(A105,'Lista de Produtos'!$A$2:$AE$998,30,0),IF($F$10=30,VLOOKUP(A105,'Lista de Produtos'!$A$2:$AE$998,31,0))))))))))))))))))))))))))))))),"")</f>
        <v/>
      </c>
      <c r="E105" s="67"/>
      <c r="F105" s="42"/>
      <c r="G105" s="43" t="str">
        <f t="shared" si="1"/>
        <v/>
      </c>
    </row>
    <row r="106" spans="1:7" x14ac:dyDescent="0.25">
      <c r="A106" s="68" t="str">
        <f>IF('Lista de Produtos'!A95="","",'Lista de Produtos'!A95)</f>
        <v/>
      </c>
      <c r="B106" s="69"/>
      <c r="C106" s="70"/>
      <c r="D106" s="66" t="str">
        <f>IFERROR(IF($F$10=1,VLOOKUP(A106,'Lista de Produtos'!$A$2:$E$998,2,0),IF($F$10=2,VLOOKUP(A106,'Lista de Produtos'!$A$2:$E$998,3,0),IF($F$10=3,VLOOKUP(A106,'Lista de Produtos'!$A$2:$E$998,4,0),IF($F$10=4,VLOOKUP(A106,'Lista de Produtos'!$A$2:$E$998,5,0),IF($F$10=5,VLOOKUP(A106,'Lista de Produtos'!$A$2:$F$998,6,0),IF($F$10=6,VLOOKUP(A106,'Lista de Produtos'!$A$2:$G$998,7,0),IF($F$10=7,VLOOKUP(A106,'Lista de Produtos'!$A$2:$H$998,8,0),IF($F$10=8,VLOOKUP(A106,'Lista de Produtos'!$A$2:$I$998,9,0),IF($F$10=9,VLOOKUP(A106,'Lista de Produtos'!$A$2:$J$998,10,0),IF($F$10=10,VLOOKUP(A106,'Lista de Produtos'!$A$2:$AE$998,11,0),IF($F$10=11,VLOOKUP(A106,'Lista de Produtos'!$A$2:$AE$998,12,0),IF($F$10=12,VLOOKUP(A106,'Lista de Produtos'!$A$2:$AE$998,13,0),IF($F$10=13,VLOOKUP(A106,'Lista de Produtos'!$A$2:$AE$998,14,0),IF($F$10=14,VLOOKUP(A106,'Lista de Produtos'!$A$2:$AE$998,15,0),IF($F$10=15,VLOOKUP(A106,'Lista de Produtos'!$A$2:$AE$998,16,0),IF($F$10=16,VLOOKUP(A106,'Lista de Produtos'!$A$2:$AE$998,17,0),IF($F$10=17,VLOOKUP(A106,'Lista de Produtos'!$A$2:$AE$998,18,0),IF($F$10=18,VLOOKUP(A106,'Lista de Produtos'!$A$2:$AE$998,19,0),IF($F$10=19,VLOOKUP(A106,'Lista de Produtos'!$A$2:$AE$998,20,0),IF($F$10=20,VLOOKUP(A106,'Lista de Produtos'!$A$2:$AE$998,21,0),IF($F$10=21,VLOOKUP(A106,'Lista de Produtos'!$A$2:$AE$998,22,0),IF($F$10=22,VLOOKUP(A106,'Lista de Produtos'!$A$2:$AE$998,23,0),IF($F$10=23,VLOOKUP(A106,'Lista de Produtos'!$A$2:$AE$998,24,0),IF($F$10=24,VLOOKUP(A106,'Lista de Produtos'!$A$2:$AE$998,25,0),IF($F$10=25,VLOOKUP(A106,'Lista de Produtos'!$A$2:$AE$998,26,0),IF($F$10=26,VLOOKUP(A106,'Lista de Produtos'!$A$2:$AE$998,27,0),IF($F$10=27,VLOOKUP(A106,'Lista de Produtos'!$A$2:$AE$998,28,0),IF($F$10=28,VLOOKUP(A106,'Lista de Produtos'!$A$2:$AE$998,29,0),IF($F$10=29,VLOOKUP(A106,'Lista de Produtos'!$A$2:$AE$998,30,0),IF($F$10=30,VLOOKUP(A106,'Lista de Produtos'!$A$2:$AE$998,31,0))))))))))))))))))))))))))))))),"")</f>
        <v/>
      </c>
      <c r="E106" s="67"/>
      <c r="F106" s="42"/>
      <c r="G106" s="43" t="str">
        <f t="shared" si="1"/>
        <v/>
      </c>
    </row>
    <row r="107" spans="1:7" x14ac:dyDescent="0.25">
      <c r="A107" s="68" t="str">
        <f>IF('Lista de Produtos'!A96="","",'Lista de Produtos'!A96)</f>
        <v/>
      </c>
      <c r="B107" s="69"/>
      <c r="C107" s="70"/>
      <c r="D107" s="66" t="str">
        <f>IFERROR(IF($F$10=1,VLOOKUP(A107,'Lista de Produtos'!$A$2:$E$998,2,0),IF($F$10=2,VLOOKUP(A107,'Lista de Produtos'!$A$2:$E$998,3,0),IF($F$10=3,VLOOKUP(A107,'Lista de Produtos'!$A$2:$E$998,4,0),IF($F$10=4,VLOOKUP(A107,'Lista de Produtos'!$A$2:$E$998,5,0),IF($F$10=5,VLOOKUP(A107,'Lista de Produtos'!$A$2:$F$998,6,0),IF($F$10=6,VLOOKUP(A107,'Lista de Produtos'!$A$2:$G$998,7,0),IF($F$10=7,VLOOKUP(A107,'Lista de Produtos'!$A$2:$H$998,8,0),IF($F$10=8,VLOOKUP(A107,'Lista de Produtos'!$A$2:$I$998,9,0),IF($F$10=9,VLOOKUP(A107,'Lista de Produtos'!$A$2:$J$998,10,0),IF($F$10=10,VLOOKUP(A107,'Lista de Produtos'!$A$2:$AE$998,11,0),IF($F$10=11,VLOOKUP(A107,'Lista de Produtos'!$A$2:$AE$998,12,0),IF($F$10=12,VLOOKUP(A107,'Lista de Produtos'!$A$2:$AE$998,13,0),IF($F$10=13,VLOOKUP(A107,'Lista de Produtos'!$A$2:$AE$998,14,0),IF($F$10=14,VLOOKUP(A107,'Lista de Produtos'!$A$2:$AE$998,15,0),IF($F$10=15,VLOOKUP(A107,'Lista de Produtos'!$A$2:$AE$998,16,0),IF($F$10=16,VLOOKUP(A107,'Lista de Produtos'!$A$2:$AE$998,17,0),IF($F$10=17,VLOOKUP(A107,'Lista de Produtos'!$A$2:$AE$998,18,0),IF($F$10=18,VLOOKUP(A107,'Lista de Produtos'!$A$2:$AE$998,19,0),IF($F$10=19,VLOOKUP(A107,'Lista de Produtos'!$A$2:$AE$998,20,0),IF($F$10=20,VLOOKUP(A107,'Lista de Produtos'!$A$2:$AE$998,21,0),IF($F$10=21,VLOOKUP(A107,'Lista de Produtos'!$A$2:$AE$998,22,0),IF($F$10=22,VLOOKUP(A107,'Lista de Produtos'!$A$2:$AE$998,23,0),IF($F$10=23,VLOOKUP(A107,'Lista de Produtos'!$A$2:$AE$998,24,0),IF($F$10=24,VLOOKUP(A107,'Lista de Produtos'!$A$2:$AE$998,25,0),IF($F$10=25,VLOOKUP(A107,'Lista de Produtos'!$A$2:$AE$998,26,0),IF($F$10=26,VLOOKUP(A107,'Lista de Produtos'!$A$2:$AE$998,27,0),IF($F$10=27,VLOOKUP(A107,'Lista de Produtos'!$A$2:$AE$998,28,0),IF($F$10=28,VLOOKUP(A107,'Lista de Produtos'!$A$2:$AE$998,29,0),IF($F$10=29,VLOOKUP(A107,'Lista de Produtos'!$A$2:$AE$998,30,0),IF($F$10=30,VLOOKUP(A107,'Lista de Produtos'!$A$2:$AE$998,31,0))))))))))))))))))))))))))))))),"")</f>
        <v/>
      </c>
      <c r="E107" s="67"/>
      <c r="F107" s="42"/>
      <c r="G107" s="43" t="str">
        <f t="shared" si="1"/>
        <v/>
      </c>
    </row>
    <row r="108" spans="1:7" x14ac:dyDescent="0.25">
      <c r="A108" s="68" t="str">
        <f>IF('Lista de Produtos'!A97="","",'Lista de Produtos'!A97)</f>
        <v/>
      </c>
      <c r="B108" s="69"/>
      <c r="C108" s="70"/>
      <c r="D108" s="66" t="str">
        <f>IFERROR(IF($F$10=1,VLOOKUP(A108,'Lista de Produtos'!$A$2:$E$998,2,0),IF($F$10=2,VLOOKUP(A108,'Lista de Produtos'!$A$2:$E$998,3,0),IF($F$10=3,VLOOKUP(A108,'Lista de Produtos'!$A$2:$E$998,4,0),IF($F$10=4,VLOOKUP(A108,'Lista de Produtos'!$A$2:$E$998,5,0),IF($F$10=5,VLOOKUP(A108,'Lista de Produtos'!$A$2:$F$998,6,0),IF($F$10=6,VLOOKUP(A108,'Lista de Produtos'!$A$2:$G$998,7,0),IF($F$10=7,VLOOKUP(A108,'Lista de Produtos'!$A$2:$H$998,8,0),IF($F$10=8,VLOOKUP(A108,'Lista de Produtos'!$A$2:$I$998,9,0),IF($F$10=9,VLOOKUP(A108,'Lista de Produtos'!$A$2:$J$998,10,0),IF($F$10=10,VLOOKUP(A108,'Lista de Produtos'!$A$2:$AE$998,11,0),IF($F$10=11,VLOOKUP(A108,'Lista de Produtos'!$A$2:$AE$998,12,0),IF($F$10=12,VLOOKUP(A108,'Lista de Produtos'!$A$2:$AE$998,13,0),IF($F$10=13,VLOOKUP(A108,'Lista de Produtos'!$A$2:$AE$998,14,0),IF($F$10=14,VLOOKUP(A108,'Lista de Produtos'!$A$2:$AE$998,15,0),IF($F$10=15,VLOOKUP(A108,'Lista de Produtos'!$A$2:$AE$998,16,0),IF($F$10=16,VLOOKUP(A108,'Lista de Produtos'!$A$2:$AE$998,17,0),IF($F$10=17,VLOOKUP(A108,'Lista de Produtos'!$A$2:$AE$998,18,0),IF($F$10=18,VLOOKUP(A108,'Lista de Produtos'!$A$2:$AE$998,19,0),IF($F$10=19,VLOOKUP(A108,'Lista de Produtos'!$A$2:$AE$998,20,0),IF($F$10=20,VLOOKUP(A108,'Lista de Produtos'!$A$2:$AE$998,21,0),IF($F$10=21,VLOOKUP(A108,'Lista de Produtos'!$A$2:$AE$998,22,0),IF($F$10=22,VLOOKUP(A108,'Lista de Produtos'!$A$2:$AE$998,23,0),IF($F$10=23,VLOOKUP(A108,'Lista de Produtos'!$A$2:$AE$998,24,0),IF($F$10=24,VLOOKUP(A108,'Lista de Produtos'!$A$2:$AE$998,25,0),IF($F$10=25,VLOOKUP(A108,'Lista de Produtos'!$A$2:$AE$998,26,0),IF($F$10=26,VLOOKUP(A108,'Lista de Produtos'!$A$2:$AE$998,27,0),IF($F$10=27,VLOOKUP(A108,'Lista de Produtos'!$A$2:$AE$998,28,0),IF($F$10=28,VLOOKUP(A108,'Lista de Produtos'!$A$2:$AE$998,29,0),IF($F$10=29,VLOOKUP(A108,'Lista de Produtos'!$A$2:$AE$998,30,0),IF($F$10=30,VLOOKUP(A108,'Lista de Produtos'!$A$2:$AE$998,31,0))))))))))))))))))))))))))))))),"")</f>
        <v/>
      </c>
      <c r="E108" s="67"/>
      <c r="F108" s="42"/>
      <c r="G108" s="43" t="str">
        <f t="shared" si="1"/>
        <v/>
      </c>
    </row>
    <row r="109" spans="1:7" x14ac:dyDescent="0.25">
      <c r="A109" s="68" t="str">
        <f>IF('Lista de Produtos'!A98="","",'Lista de Produtos'!A98)</f>
        <v/>
      </c>
      <c r="B109" s="69"/>
      <c r="C109" s="70"/>
      <c r="D109" s="66" t="str">
        <f>IFERROR(IF($F$10=1,VLOOKUP(A109,'Lista de Produtos'!$A$2:$E$998,2,0),IF($F$10=2,VLOOKUP(A109,'Lista de Produtos'!$A$2:$E$998,3,0),IF($F$10=3,VLOOKUP(A109,'Lista de Produtos'!$A$2:$E$998,4,0),IF($F$10=4,VLOOKUP(A109,'Lista de Produtos'!$A$2:$E$998,5,0),IF($F$10=5,VLOOKUP(A109,'Lista de Produtos'!$A$2:$F$998,6,0),IF($F$10=6,VLOOKUP(A109,'Lista de Produtos'!$A$2:$G$998,7,0),IF($F$10=7,VLOOKUP(A109,'Lista de Produtos'!$A$2:$H$998,8,0),IF($F$10=8,VLOOKUP(A109,'Lista de Produtos'!$A$2:$I$998,9,0),IF($F$10=9,VLOOKUP(A109,'Lista de Produtos'!$A$2:$J$998,10,0),IF($F$10=10,VLOOKUP(A109,'Lista de Produtos'!$A$2:$AE$998,11,0),IF($F$10=11,VLOOKUP(A109,'Lista de Produtos'!$A$2:$AE$998,12,0),IF($F$10=12,VLOOKUP(A109,'Lista de Produtos'!$A$2:$AE$998,13,0),IF($F$10=13,VLOOKUP(A109,'Lista de Produtos'!$A$2:$AE$998,14,0),IF($F$10=14,VLOOKUP(A109,'Lista de Produtos'!$A$2:$AE$998,15,0),IF($F$10=15,VLOOKUP(A109,'Lista de Produtos'!$A$2:$AE$998,16,0),IF($F$10=16,VLOOKUP(A109,'Lista de Produtos'!$A$2:$AE$998,17,0),IF($F$10=17,VLOOKUP(A109,'Lista de Produtos'!$A$2:$AE$998,18,0),IF($F$10=18,VLOOKUP(A109,'Lista de Produtos'!$A$2:$AE$998,19,0),IF($F$10=19,VLOOKUP(A109,'Lista de Produtos'!$A$2:$AE$998,20,0),IF($F$10=20,VLOOKUP(A109,'Lista de Produtos'!$A$2:$AE$998,21,0),IF($F$10=21,VLOOKUP(A109,'Lista de Produtos'!$A$2:$AE$998,22,0),IF($F$10=22,VLOOKUP(A109,'Lista de Produtos'!$A$2:$AE$998,23,0),IF($F$10=23,VLOOKUP(A109,'Lista de Produtos'!$A$2:$AE$998,24,0),IF($F$10=24,VLOOKUP(A109,'Lista de Produtos'!$A$2:$AE$998,25,0),IF($F$10=25,VLOOKUP(A109,'Lista de Produtos'!$A$2:$AE$998,26,0),IF($F$10=26,VLOOKUP(A109,'Lista de Produtos'!$A$2:$AE$998,27,0),IF($F$10=27,VLOOKUP(A109,'Lista de Produtos'!$A$2:$AE$998,28,0),IF($F$10=28,VLOOKUP(A109,'Lista de Produtos'!$A$2:$AE$998,29,0),IF($F$10=29,VLOOKUP(A109,'Lista de Produtos'!$A$2:$AE$998,30,0),IF($F$10=30,VLOOKUP(A109,'Lista de Produtos'!$A$2:$AE$998,31,0))))))))))))))))))))))))))))))),"")</f>
        <v/>
      </c>
      <c r="E109" s="67"/>
      <c r="F109" s="42"/>
      <c r="G109" s="43" t="str">
        <f t="shared" si="1"/>
        <v/>
      </c>
    </row>
    <row r="110" spans="1:7" x14ac:dyDescent="0.25">
      <c r="A110" s="68" t="str">
        <f>IF('Lista de Produtos'!A99="","",'Lista de Produtos'!A99)</f>
        <v/>
      </c>
      <c r="B110" s="69"/>
      <c r="C110" s="70"/>
      <c r="D110" s="66" t="str">
        <f>IFERROR(IF($F$10=1,VLOOKUP(A110,'Lista de Produtos'!$A$2:$E$998,2,0),IF($F$10=2,VLOOKUP(A110,'Lista de Produtos'!$A$2:$E$998,3,0),IF($F$10=3,VLOOKUP(A110,'Lista de Produtos'!$A$2:$E$998,4,0),IF($F$10=4,VLOOKUP(A110,'Lista de Produtos'!$A$2:$E$998,5,0),IF($F$10=5,VLOOKUP(A110,'Lista de Produtos'!$A$2:$F$998,6,0),IF($F$10=6,VLOOKUP(A110,'Lista de Produtos'!$A$2:$G$998,7,0),IF($F$10=7,VLOOKUP(A110,'Lista de Produtos'!$A$2:$H$998,8,0),IF($F$10=8,VLOOKUP(A110,'Lista de Produtos'!$A$2:$I$998,9,0),IF($F$10=9,VLOOKUP(A110,'Lista de Produtos'!$A$2:$J$998,10,0),IF($F$10=10,VLOOKUP(A110,'Lista de Produtos'!$A$2:$AE$998,11,0),IF($F$10=11,VLOOKUP(A110,'Lista de Produtos'!$A$2:$AE$998,12,0),IF($F$10=12,VLOOKUP(A110,'Lista de Produtos'!$A$2:$AE$998,13,0),IF($F$10=13,VLOOKUP(A110,'Lista de Produtos'!$A$2:$AE$998,14,0),IF($F$10=14,VLOOKUP(A110,'Lista de Produtos'!$A$2:$AE$998,15,0),IF($F$10=15,VLOOKUP(A110,'Lista de Produtos'!$A$2:$AE$998,16,0),IF($F$10=16,VLOOKUP(A110,'Lista de Produtos'!$A$2:$AE$998,17,0),IF($F$10=17,VLOOKUP(A110,'Lista de Produtos'!$A$2:$AE$998,18,0),IF($F$10=18,VLOOKUP(A110,'Lista de Produtos'!$A$2:$AE$998,19,0),IF($F$10=19,VLOOKUP(A110,'Lista de Produtos'!$A$2:$AE$998,20,0),IF($F$10=20,VLOOKUP(A110,'Lista de Produtos'!$A$2:$AE$998,21,0),IF($F$10=21,VLOOKUP(A110,'Lista de Produtos'!$A$2:$AE$998,22,0),IF($F$10=22,VLOOKUP(A110,'Lista de Produtos'!$A$2:$AE$998,23,0),IF($F$10=23,VLOOKUP(A110,'Lista de Produtos'!$A$2:$AE$998,24,0),IF($F$10=24,VLOOKUP(A110,'Lista de Produtos'!$A$2:$AE$998,25,0),IF($F$10=25,VLOOKUP(A110,'Lista de Produtos'!$A$2:$AE$998,26,0),IF($F$10=26,VLOOKUP(A110,'Lista de Produtos'!$A$2:$AE$998,27,0),IF($F$10=27,VLOOKUP(A110,'Lista de Produtos'!$A$2:$AE$998,28,0),IF($F$10=28,VLOOKUP(A110,'Lista de Produtos'!$A$2:$AE$998,29,0),IF($F$10=29,VLOOKUP(A110,'Lista de Produtos'!$A$2:$AE$998,30,0),IF($F$10=30,VLOOKUP(A110,'Lista de Produtos'!$A$2:$AE$998,31,0))))))))))))))))))))))))))))))),"")</f>
        <v/>
      </c>
      <c r="E110" s="67"/>
      <c r="F110" s="42"/>
      <c r="G110" s="43" t="str">
        <f t="shared" si="1"/>
        <v/>
      </c>
    </row>
    <row r="111" spans="1:7" x14ac:dyDescent="0.25">
      <c r="A111" s="68" t="str">
        <f>IF('Lista de Produtos'!A100="","",'Lista de Produtos'!A100)</f>
        <v/>
      </c>
      <c r="B111" s="69"/>
      <c r="C111" s="70"/>
      <c r="D111" s="66" t="str">
        <f>IFERROR(IF($F$10=1,VLOOKUP(A111,'Lista de Produtos'!$A$2:$E$998,2,0),IF($F$10=2,VLOOKUP(A111,'Lista de Produtos'!$A$2:$E$998,3,0),IF($F$10=3,VLOOKUP(A111,'Lista de Produtos'!$A$2:$E$998,4,0),IF($F$10=4,VLOOKUP(A111,'Lista de Produtos'!$A$2:$E$998,5,0),IF($F$10=5,VLOOKUP(A111,'Lista de Produtos'!$A$2:$F$998,6,0),IF($F$10=6,VLOOKUP(A111,'Lista de Produtos'!$A$2:$G$998,7,0),IF($F$10=7,VLOOKUP(A111,'Lista de Produtos'!$A$2:$H$998,8,0),IF($F$10=8,VLOOKUP(A111,'Lista de Produtos'!$A$2:$I$998,9,0),IF($F$10=9,VLOOKUP(A111,'Lista de Produtos'!$A$2:$J$998,10,0),IF($F$10=10,VLOOKUP(A111,'Lista de Produtos'!$A$2:$AE$998,11,0),IF($F$10=11,VLOOKUP(A111,'Lista de Produtos'!$A$2:$AE$998,12,0),IF($F$10=12,VLOOKUP(A111,'Lista de Produtos'!$A$2:$AE$998,13,0),IF($F$10=13,VLOOKUP(A111,'Lista de Produtos'!$A$2:$AE$998,14,0),IF($F$10=14,VLOOKUP(A111,'Lista de Produtos'!$A$2:$AE$998,15,0),IF($F$10=15,VLOOKUP(A111,'Lista de Produtos'!$A$2:$AE$998,16,0),IF($F$10=16,VLOOKUP(A111,'Lista de Produtos'!$A$2:$AE$998,17,0),IF($F$10=17,VLOOKUP(A111,'Lista de Produtos'!$A$2:$AE$998,18,0),IF($F$10=18,VLOOKUP(A111,'Lista de Produtos'!$A$2:$AE$998,19,0),IF($F$10=19,VLOOKUP(A111,'Lista de Produtos'!$A$2:$AE$998,20,0),IF($F$10=20,VLOOKUP(A111,'Lista de Produtos'!$A$2:$AE$998,21,0),IF($F$10=21,VLOOKUP(A111,'Lista de Produtos'!$A$2:$AE$998,22,0),IF($F$10=22,VLOOKUP(A111,'Lista de Produtos'!$A$2:$AE$998,23,0),IF($F$10=23,VLOOKUP(A111,'Lista de Produtos'!$A$2:$AE$998,24,0),IF($F$10=24,VLOOKUP(A111,'Lista de Produtos'!$A$2:$AE$998,25,0),IF($F$10=25,VLOOKUP(A111,'Lista de Produtos'!$A$2:$AE$998,26,0),IF($F$10=26,VLOOKUP(A111,'Lista de Produtos'!$A$2:$AE$998,27,0),IF($F$10=27,VLOOKUP(A111,'Lista de Produtos'!$A$2:$AE$998,28,0),IF($F$10=28,VLOOKUP(A111,'Lista de Produtos'!$A$2:$AE$998,29,0),IF($F$10=29,VLOOKUP(A111,'Lista de Produtos'!$A$2:$AE$998,30,0),IF($F$10=30,VLOOKUP(A111,'Lista de Produtos'!$A$2:$AE$998,31,0))))))))))))))))))))))))))))))),"")</f>
        <v/>
      </c>
      <c r="E111" s="67"/>
      <c r="F111" s="42"/>
      <c r="G111" s="43" t="str">
        <f t="shared" si="1"/>
        <v/>
      </c>
    </row>
    <row r="112" spans="1:7" x14ac:dyDescent="0.25">
      <c r="A112" s="68" t="str">
        <f>IF('Lista de Produtos'!A101="","",'Lista de Produtos'!A101)</f>
        <v/>
      </c>
      <c r="B112" s="69"/>
      <c r="C112" s="70"/>
      <c r="D112" s="66" t="str">
        <f>IFERROR(IF($F$10=1,VLOOKUP(A112,'Lista de Produtos'!$A$2:$E$998,2,0),IF($F$10=2,VLOOKUP(A112,'Lista de Produtos'!$A$2:$E$998,3,0),IF($F$10=3,VLOOKUP(A112,'Lista de Produtos'!$A$2:$E$998,4,0),IF($F$10=4,VLOOKUP(A112,'Lista de Produtos'!$A$2:$E$998,5,0),IF($F$10=5,VLOOKUP(A112,'Lista de Produtos'!$A$2:$F$998,6,0),IF($F$10=6,VLOOKUP(A112,'Lista de Produtos'!$A$2:$G$998,7,0),IF($F$10=7,VLOOKUP(A112,'Lista de Produtos'!$A$2:$H$998,8,0),IF($F$10=8,VLOOKUP(A112,'Lista de Produtos'!$A$2:$I$998,9,0),IF($F$10=9,VLOOKUP(A112,'Lista de Produtos'!$A$2:$J$998,10,0),IF($F$10=10,VLOOKUP(A112,'Lista de Produtos'!$A$2:$AE$998,11,0),IF($F$10=11,VLOOKUP(A112,'Lista de Produtos'!$A$2:$AE$998,12,0),IF($F$10=12,VLOOKUP(A112,'Lista de Produtos'!$A$2:$AE$998,13,0),IF($F$10=13,VLOOKUP(A112,'Lista de Produtos'!$A$2:$AE$998,14,0),IF($F$10=14,VLOOKUP(A112,'Lista de Produtos'!$A$2:$AE$998,15,0),IF($F$10=15,VLOOKUP(A112,'Lista de Produtos'!$A$2:$AE$998,16,0),IF($F$10=16,VLOOKUP(A112,'Lista de Produtos'!$A$2:$AE$998,17,0),IF($F$10=17,VLOOKUP(A112,'Lista de Produtos'!$A$2:$AE$998,18,0),IF($F$10=18,VLOOKUP(A112,'Lista de Produtos'!$A$2:$AE$998,19,0),IF($F$10=19,VLOOKUP(A112,'Lista de Produtos'!$A$2:$AE$998,20,0),IF($F$10=20,VLOOKUP(A112,'Lista de Produtos'!$A$2:$AE$998,21,0),IF($F$10=21,VLOOKUP(A112,'Lista de Produtos'!$A$2:$AE$998,22,0),IF($F$10=22,VLOOKUP(A112,'Lista de Produtos'!$A$2:$AE$998,23,0),IF($F$10=23,VLOOKUP(A112,'Lista de Produtos'!$A$2:$AE$998,24,0),IF($F$10=24,VLOOKUP(A112,'Lista de Produtos'!$A$2:$AE$998,25,0),IF($F$10=25,VLOOKUP(A112,'Lista de Produtos'!$A$2:$AE$998,26,0),IF($F$10=26,VLOOKUP(A112,'Lista de Produtos'!$A$2:$AE$998,27,0),IF($F$10=27,VLOOKUP(A112,'Lista de Produtos'!$A$2:$AE$998,28,0),IF($F$10=28,VLOOKUP(A112,'Lista de Produtos'!$A$2:$AE$998,29,0),IF($F$10=29,VLOOKUP(A112,'Lista de Produtos'!$A$2:$AE$998,30,0),IF($F$10=30,VLOOKUP(A112,'Lista de Produtos'!$A$2:$AE$998,31,0))))))))))))))))))))))))))))))),"")</f>
        <v/>
      </c>
      <c r="E112" s="67"/>
      <c r="F112" s="42"/>
      <c r="G112" s="43" t="str">
        <f t="shared" si="1"/>
        <v/>
      </c>
    </row>
    <row r="113" spans="1:7" x14ac:dyDescent="0.25">
      <c r="A113" s="68" t="str">
        <f>IF('Lista de Produtos'!A102="","",'Lista de Produtos'!A102)</f>
        <v/>
      </c>
      <c r="B113" s="69"/>
      <c r="C113" s="70"/>
      <c r="D113" s="66" t="str">
        <f>IFERROR(IF($F$10=1,VLOOKUP(A113,'Lista de Produtos'!$A$2:$E$998,2,0),IF($F$10=2,VLOOKUP(A113,'Lista de Produtos'!$A$2:$E$998,3,0),IF($F$10=3,VLOOKUP(A113,'Lista de Produtos'!$A$2:$E$998,4,0),IF($F$10=4,VLOOKUP(A113,'Lista de Produtos'!$A$2:$E$998,5,0),IF($F$10=5,VLOOKUP(A113,'Lista de Produtos'!$A$2:$F$998,6,0),IF($F$10=6,VLOOKUP(A113,'Lista de Produtos'!$A$2:$G$998,7,0),IF($F$10=7,VLOOKUP(A113,'Lista de Produtos'!$A$2:$H$998,8,0),IF($F$10=8,VLOOKUP(A113,'Lista de Produtos'!$A$2:$I$998,9,0),IF($F$10=9,VLOOKUP(A113,'Lista de Produtos'!$A$2:$J$998,10,0),IF($F$10=10,VLOOKUP(A113,'Lista de Produtos'!$A$2:$AE$998,11,0),IF($F$10=11,VLOOKUP(A113,'Lista de Produtos'!$A$2:$AE$998,12,0),IF($F$10=12,VLOOKUP(A113,'Lista de Produtos'!$A$2:$AE$998,13,0),IF($F$10=13,VLOOKUP(A113,'Lista de Produtos'!$A$2:$AE$998,14,0),IF($F$10=14,VLOOKUP(A113,'Lista de Produtos'!$A$2:$AE$998,15,0),IF($F$10=15,VLOOKUP(A113,'Lista de Produtos'!$A$2:$AE$998,16,0),IF($F$10=16,VLOOKUP(A113,'Lista de Produtos'!$A$2:$AE$998,17,0),IF($F$10=17,VLOOKUP(A113,'Lista de Produtos'!$A$2:$AE$998,18,0),IF($F$10=18,VLOOKUP(A113,'Lista de Produtos'!$A$2:$AE$998,19,0),IF($F$10=19,VLOOKUP(A113,'Lista de Produtos'!$A$2:$AE$998,20,0),IF($F$10=20,VLOOKUP(A113,'Lista de Produtos'!$A$2:$AE$998,21,0),IF($F$10=21,VLOOKUP(A113,'Lista de Produtos'!$A$2:$AE$998,22,0),IF($F$10=22,VLOOKUP(A113,'Lista de Produtos'!$A$2:$AE$998,23,0),IF($F$10=23,VLOOKUP(A113,'Lista de Produtos'!$A$2:$AE$998,24,0),IF($F$10=24,VLOOKUP(A113,'Lista de Produtos'!$A$2:$AE$998,25,0),IF($F$10=25,VLOOKUP(A113,'Lista de Produtos'!$A$2:$AE$998,26,0),IF($F$10=26,VLOOKUP(A113,'Lista de Produtos'!$A$2:$AE$998,27,0),IF($F$10=27,VLOOKUP(A113,'Lista de Produtos'!$A$2:$AE$998,28,0),IF($F$10=28,VLOOKUP(A113,'Lista de Produtos'!$A$2:$AE$998,29,0),IF($F$10=29,VLOOKUP(A113,'Lista de Produtos'!$A$2:$AE$998,30,0),IF($F$10=30,VLOOKUP(A113,'Lista de Produtos'!$A$2:$AE$998,31,0))))))))))))))))))))))))))))))),"")</f>
        <v/>
      </c>
      <c r="E113" s="67"/>
      <c r="F113" s="42"/>
      <c r="G113" s="43" t="str">
        <f t="shared" si="1"/>
        <v/>
      </c>
    </row>
    <row r="114" spans="1:7" x14ac:dyDescent="0.25">
      <c r="A114" s="68" t="str">
        <f>IF('Lista de Produtos'!A103="","",'Lista de Produtos'!A103)</f>
        <v/>
      </c>
      <c r="B114" s="69"/>
      <c r="C114" s="70"/>
      <c r="D114" s="66" t="str">
        <f>IFERROR(IF($F$10=1,VLOOKUP(A114,'Lista de Produtos'!$A$2:$E$998,2,0),IF($F$10=2,VLOOKUP(A114,'Lista de Produtos'!$A$2:$E$998,3,0),IF($F$10=3,VLOOKUP(A114,'Lista de Produtos'!$A$2:$E$998,4,0),IF($F$10=4,VLOOKUP(A114,'Lista de Produtos'!$A$2:$E$998,5,0),IF($F$10=5,VLOOKUP(A114,'Lista de Produtos'!$A$2:$F$998,6,0),IF($F$10=6,VLOOKUP(A114,'Lista de Produtos'!$A$2:$G$998,7,0),IF($F$10=7,VLOOKUP(A114,'Lista de Produtos'!$A$2:$H$998,8,0),IF($F$10=8,VLOOKUP(A114,'Lista de Produtos'!$A$2:$I$998,9,0),IF($F$10=9,VLOOKUP(A114,'Lista de Produtos'!$A$2:$J$998,10,0),IF($F$10=10,VLOOKUP(A114,'Lista de Produtos'!$A$2:$AE$998,11,0),IF($F$10=11,VLOOKUP(A114,'Lista de Produtos'!$A$2:$AE$998,12,0),IF($F$10=12,VLOOKUP(A114,'Lista de Produtos'!$A$2:$AE$998,13,0),IF($F$10=13,VLOOKUP(A114,'Lista de Produtos'!$A$2:$AE$998,14,0),IF($F$10=14,VLOOKUP(A114,'Lista de Produtos'!$A$2:$AE$998,15,0),IF($F$10=15,VLOOKUP(A114,'Lista de Produtos'!$A$2:$AE$998,16,0),IF($F$10=16,VLOOKUP(A114,'Lista de Produtos'!$A$2:$AE$998,17,0),IF($F$10=17,VLOOKUP(A114,'Lista de Produtos'!$A$2:$AE$998,18,0),IF($F$10=18,VLOOKUP(A114,'Lista de Produtos'!$A$2:$AE$998,19,0),IF($F$10=19,VLOOKUP(A114,'Lista de Produtos'!$A$2:$AE$998,20,0),IF($F$10=20,VLOOKUP(A114,'Lista de Produtos'!$A$2:$AE$998,21,0),IF($F$10=21,VLOOKUP(A114,'Lista de Produtos'!$A$2:$AE$998,22,0),IF($F$10=22,VLOOKUP(A114,'Lista de Produtos'!$A$2:$AE$998,23,0),IF($F$10=23,VLOOKUP(A114,'Lista de Produtos'!$A$2:$AE$998,24,0),IF($F$10=24,VLOOKUP(A114,'Lista de Produtos'!$A$2:$AE$998,25,0),IF($F$10=25,VLOOKUP(A114,'Lista de Produtos'!$A$2:$AE$998,26,0),IF($F$10=26,VLOOKUP(A114,'Lista de Produtos'!$A$2:$AE$998,27,0),IF($F$10=27,VLOOKUP(A114,'Lista de Produtos'!$A$2:$AE$998,28,0),IF($F$10=28,VLOOKUP(A114,'Lista de Produtos'!$A$2:$AE$998,29,0),IF($F$10=29,VLOOKUP(A114,'Lista de Produtos'!$A$2:$AE$998,30,0),IF($F$10=30,VLOOKUP(A114,'Lista de Produtos'!$A$2:$AE$998,31,0))))))))))))))))))))))))))))))),"")</f>
        <v/>
      </c>
      <c r="E114" s="67"/>
      <c r="F114" s="42"/>
      <c r="G114" s="43" t="str">
        <f t="shared" si="1"/>
        <v/>
      </c>
    </row>
    <row r="115" spans="1:7" x14ac:dyDescent="0.25">
      <c r="A115" s="68" t="str">
        <f>IF('Lista de Produtos'!A104="","",'Lista de Produtos'!A104)</f>
        <v/>
      </c>
      <c r="B115" s="69"/>
      <c r="C115" s="70"/>
      <c r="D115" s="66" t="str">
        <f>IFERROR(IF($F$10=1,VLOOKUP(A115,'Lista de Produtos'!$A$2:$E$998,2,0),IF($F$10=2,VLOOKUP(A115,'Lista de Produtos'!$A$2:$E$998,3,0),IF($F$10=3,VLOOKUP(A115,'Lista de Produtos'!$A$2:$E$998,4,0),IF($F$10=4,VLOOKUP(A115,'Lista de Produtos'!$A$2:$E$998,5,0),IF($F$10=5,VLOOKUP(A115,'Lista de Produtos'!$A$2:$F$998,6,0),IF($F$10=6,VLOOKUP(A115,'Lista de Produtos'!$A$2:$G$998,7,0),IF($F$10=7,VLOOKUP(A115,'Lista de Produtos'!$A$2:$H$998,8,0),IF($F$10=8,VLOOKUP(A115,'Lista de Produtos'!$A$2:$I$998,9,0),IF($F$10=9,VLOOKUP(A115,'Lista de Produtos'!$A$2:$J$998,10,0),IF($F$10=10,VLOOKUP(A115,'Lista de Produtos'!$A$2:$AE$998,11,0),IF($F$10=11,VLOOKUP(A115,'Lista de Produtos'!$A$2:$AE$998,12,0),IF($F$10=12,VLOOKUP(A115,'Lista de Produtos'!$A$2:$AE$998,13,0),IF($F$10=13,VLOOKUP(A115,'Lista de Produtos'!$A$2:$AE$998,14,0),IF($F$10=14,VLOOKUP(A115,'Lista de Produtos'!$A$2:$AE$998,15,0),IF($F$10=15,VLOOKUP(A115,'Lista de Produtos'!$A$2:$AE$998,16,0),IF($F$10=16,VLOOKUP(A115,'Lista de Produtos'!$A$2:$AE$998,17,0),IF($F$10=17,VLOOKUP(A115,'Lista de Produtos'!$A$2:$AE$998,18,0),IF($F$10=18,VLOOKUP(A115,'Lista de Produtos'!$A$2:$AE$998,19,0),IF($F$10=19,VLOOKUP(A115,'Lista de Produtos'!$A$2:$AE$998,20,0),IF($F$10=20,VLOOKUP(A115,'Lista de Produtos'!$A$2:$AE$998,21,0),IF($F$10=21,VLOOKUP(A115,'Lista de Produtos'!$A$2:$AE$998,22,0),IF($F$10=22,VLOOKUP(A115,'Lista de Produtos'!$A$2:$AE$998,23,0),IF($F$10=23,VLOOKUP(A115,'Lista de Produtos'!$A$2:$AE$998,24,0),IF($F$10=24,VLOOKUP(A115,'Lista de Produtos'!$A$2:$AE$998,25,0),IF($F$10=25,VLOOKUP(A115,'Lista de Produtos'!$A$2:$AE$998,26,0),IF($F$10=26,VLOOKUP(A115,'Lista de Produtos'!$A$2:$AE$998,27,0),IF($F$10=27,VLOOKUP(A115,'Lista de Produtos'!$A$2:$AE$998,28,0),IF($F$10=28,VLOOKUP(A115,'Lista de Produtos'!$A$2:$AE$998,29,0),IF($F$10=29,VLOOKUP(A115,'Lista de Produtos'!$A$2:$AE$998,30,0),IF($F$10=30,VLOOKUP(A115,'Lista de Produtos'!$A$2:$AE$998,31,0))))))))))))))))))))))))))))))),"")</f>
        <v/>
      </c>
      <c r="E115" s="67"/>
      <c r="F115" s="42"/>
      <c r="G115" s="43" t="str">
        <f t="shared" si="1"/>
        <v/>
      </c>
    </row>
    <row r="116" spans="1:7" x14ac:dyDescent="0.25">
      <c r="A116" s="68" t="str">
        <f>IF('Lista de Produtos'!A105="","",'Lista de Produtos'!A105)</f>
        <v/>
      </c>
      <c r="B116" s="69"/>
      <c r="C116" s="70"/>
      <c r="D116" s="66" t="str">
        <f>IFERROR(IF($F$10=1,VLOOKUP(A116,'Lista de Produtos'!$A$2:$E$998,2,0),IF($F$10=2,VLOOKUP(A116,'Lista de Produtos'!$A$2:$E$998,3,0),IF($F$10=3,VLOOKUP(A116,'Lista de Produtos'!$A$2:$E$998,4,0),IF($F$10=4,VLOOKUP(A116,'Lista de Produtos'!$A$2:$E$998,5,0),IF($F$10=5,VLOOKUP(A116,'Lista de Produtos'!$A$2:$F$998,6,0),IF($F$10=6,VLOOKUP(A116,'Lista de Produtos'!$A$2:$G$998,7,0),IF($F$10=7,VLOOKUP(A116,'Lista de Produtos'!$A$2:$H$998,8,0),IF($F$10=8,VLOOKUP(A116,'Lista de Produtos'!$A$2:$I$998,9,0),IF($F$10=9,VLOOKUP(A116,'Lista de Produtos'!$A$2:$J$998,10,0),IF($F$10=10,VLOOKUP(A116,'Lista de Produtos'!$A$2:$AE$998,11,0),IF($F$10=11,VLOOKUP(A116,'Lista de Produtos'!$A$2:$AE$998,12,0),IF($F$10=12,VLOOKUP(A116,'Lista de Produtos'!$A$2:$AE$998,13,0),IF($F$10=13,VLOOKUP(A116,'Lista de Produtos'!$A$2:$AE$998,14,0),IF($F$10=14,VLOOKUP(A116,'Lista de Produtos'!$A$2:$AE$998,15,0),IF($F$10=15,VLOOKUP(A116,'Lista de Produtos'!$A$2:$AE$998,16,0),IF($F$10=16,VLOOKUP(A116,'Lista de Produtos'!$A$2:$AE$998,17,0),IF($F$10=17,VLOOKUP(A116,'Lista de Produtos'!$A$2:$AE$998,18,0),IF($F$10=18,VLOOKUP(A116,'Lista de Produtos'!$A$2:$AE$998,19,0),IF($F$10=19,VLOOKUP(A116,'Lista de Produtos'!$A$2:$AE$998,20,0),IF($F$10=20,VLOOKUP(A116,'Lista de Produtos'!$A$2:$AE$998,21,0),IF($F$10=21,VLOOKUP(A116,'Lista de Produtos'!$A$2:$AE$998,22,0),IF($F$10=22,VLOOKUP(A116,'Lista de Produtos'!$A$2:$AE$998,23,0),IF($F$10=23,VLOOKUP(A116,'Lista de Produtos'!$A$2:$AE$998,24,0),IF($F$10=24,VLOOKUP(A116,'Lista de Produtos'!$A$2:$AE$998,25,0),IF($F$10=25,VLOOKUP(A116,'Lista de Produtos'!$A$2:$AE$998,26,0),IF($F$10=26,VLOOKUP(A116,'Lista de Produtos'!$A$2:$AE$998,27,0),IF($F$10=27,VLOOKUP(A116,'Lista de Produtos'!$A$2:$AE$998,28,0),IF($F$10=28,VLOOKUP(A116,'Lista de Produtos'!$A$2:$AE$998,29,0),IF($F$10=29,VLOOKUP(A116,'Lista de Produtos'!$A$2:$AE$998,30,0),IF($F$10=30,VLOOKUP(A116,'Lista de Produtos'!$A$2:$AE$998,31,0))))))))))))))))))))))))))))))),"")</f>
        <v/>
      </c>
      <c r="E116" s="67"/>
      <c r="F116" s="42"/>
      <c r="G116" s="43" t="str">
        <f t="shared" si="1"/>
        <v/>
      </c>
    </row>
    <row r="117" spans="1:7" x14ac:dyDescent="0.25">
      <c r="A117" s="68" t="str">
        <f>IF('Lista de Produtos'!A106="","",'Lista de Produtos'!A106)</f>
        <v/>
      </c>
      <c r="B117" s="69"/>
      <c r="C117" s="70"/>
      <c r="D117" s="66" t="str">
        <f>IFERROR(IF($F$10=1,VLOOKUP(A117,'Lista de Produtos'!$A$2:$E$998,2,0),IF($F$10=2,VLOOKUP(A117,'Lista de Produtos'!$A$2:$E$998,3,0),IF($F$10=3,VLOOKUP(A117,'Lista de Produtos'!$A$2:$E$998,4,0),IF($F$10=4,VLOOKUP(A117,'Lista de Produtos'!$A$2:$E$998,5,0),IF($F$10=5,VLOOKUP(A117,'Lista de Produtos'!$A$2:$F$998,6,0),IF($F$10=6,VLOOKUP(A117,'Lista de Produtos'!$A$2:$G$998,7,0),IF($F$10=7,VLOOKUP(A117,'Lista de Produtos'!$A$2:$H$998,8,0),IF($F$10=8,VLOOKUP(A117,'Lista de Produtos'!$A$2:$I$998,9,0),IF($F$10=9,VLOOKUP(A117,'Lista de Produtos'!$A$2:$J$998,10,0),IF($F$10=10,VLOOKUP(A117,'Lista de Produtos'!$A$2:$AE$998,11,0),IF($F$10=11,VLOOKUP(A117,'Lista de Produtos'!$A$2:$AE$998,12,0),IF($F$10=12,VLOOKUP(A117,'Lista de Produtos'!$A$2:$AE$998,13,0),IF($F$10=13,VLOOKUP(A117,'Lista de Produtos'!$A$2:$AE$998,14,0),IF($F$10=14,VLOOKUP(A117,'Lista de Produtos'!$A$2:$AE$998,15,0),IF($F$10=15,VLOOKUP(A117,'Lista de Produtos'!$A$2:$AE$998,16,0),IF($F$10=16,VLOOKUP(A117,'Lista de Produtos'!$A$2:$AE$998,17,0),IF($F$10=17,VLOOKUP(A117,'Lista de Produtos'!$A$2:$AE$998,18,0),IF($F$10=18,VLOOKUP(A117,'Lista de Produtos'!$A$2:$AE$998,19,0),IF($F$10=19,VLOOKUP(A117,'Lista de Produtos'!$A$2:$AE$998,20,0),IF($F$10=20,VLOOKUP(A117,'Lista de Produtos'!$A$2:$AE$998,21,0),IF($F$10=21,VLOOKUP(A117,'Lista de Produtos'!$A$2:$AE$998,22,0),IF($F$10=22,VLOOKUP(A117,'Lista de Produtos'!$A$2:$AE$998,23,0),IF($F$10=23,VLOOKUP(A117,'Lista de Produtos'!$A$2:$AE$998,24,0),IF($F$10=24,VLOOKUP(A117,'Lista de Produtos'!$A$2:$AE$998,25,0),IF($F$10=25,VLOOKUP(A117,'Lista de Produtos'!$A$2:$AE$998,26,0),IF($F$10=26,VLOOKUP(A117,'Lista de Produtos'!$A$2:$AE$998,27,0),IF($F$10=27,VLOOKUP(A117,'Lista de Produtos'!$A$2:$AE$998,28,0),IF($F$10=28,VLOOKUP(A117,'Lista de Produtos'!$A$2:$AE$998,29,0),IF($F$10=29,VLOOKUP(A117,'Lista de Produtos'!$A$2:$AE$998,30,0),IF($F$10=30,VLOOKUP(A117,'Lista de Produtos'!$A$2:$AE$998,31,0))))))))))))))))))))))))))))))),"")</f>
        <v/>
      </c>
      <c r="E117" s="67"/>
      <c r="F117" s="42"/>
      <c r="G117" s="43" t="str">
        <f t="shared" si="1"/>
        <v/>
      </c>
    </row>
    <row r="118" spans="1:7" x14ac:dyDescent="0.25">
      <c r="A118" s="68" t="str">
        <f>IF('Lista de Produtos'!A107="","",'Lista de Produtos'!A107)</f>
        <v/>
      </c>
      <c r="B118" s="69"/>
      <c r="C118" s="70"/>
      <c r="D118" s="66" t="str">
        <f>IFERROR(IF($F$10=1,VLOOKUP(A118,'Lista de Produtos'!$A$2:$E$998,2,0),IF($F$10=2,VLOOKUP(A118,'Lista de Produtos'!$A$2:$E$998,3,0),IF($F$10=3,VLOOKUP(A118,'Lista de Produtos'!$A$2:$E$998,4,0),IF($F$10=4,VLOOKUP(A118,'Lista de Produtos'!$A$2:$E$998,5,0),IF($F$10=5,VLOOKUP(A118,'Lista de Produtos'!$A$2:$F$998,6,0),IF($F$10=6,VLOOKUP(A118,'Lista de Produtos'!$A$2:$G$998,7,0),IF($F$10=7,VLOOKUP(A118,'Lista de Produtos'!$A$2:$H$998,8,0),IF($F$10=8,VLOOKUP(A118,'Lista de Produtos'!$A$2:$I$998,9,0),IF($F$10=9,VLOOKUP(A118,'Lista de Produtos'!$A$2:$J$998,10,0),IF($F$10=10,VLOOKUP(A118,'Lista de Produtos'!$A$2:$AE$998,11,0),IF($F$10=11,VLOOKUP(A118,'Lista de Produtos'!$A$2:$AE$998,12,0),IF($F$10=12,VLOOKUP(A118,'Lista de Produtos'!$A$2:$AE$998,13,0),IF($F$10=13,VLOOKUP(A118,'Lista de Produtos'!$A$2:$AE$998,14,0),IF($F$10=14,VLOOKUP(A118,'Lista de Produtos'!$A$2:$AE$998,15,0),IF($F$10=15,VLOOKUP(A118,'Lista de Produtos'!$A$2:$AE$998,16,0),IF($F$10=16,VLOOKUP(A118,'Lista de Produtos'!$A$2:$AE$998,17,0),IF($F$10=17,VLOOKUP(A118,'Lista de Produtos'!$A$2:$AE$998,18,0),IF($F$10=18,VLOOKUP(A118,'Lista de Produtos'!$A$2:$AE$998,19,0),IF($F$10=19,VLOOKUP(A118,'Lista de Produtos'!$A$2:$AE$998,20,0),IF($F$10=20,VLOOKUP(A118,'Lista de Produtos'!$A$2:$AE$998,21,0),IF($F$10=21,VLOOKUP(A118,'Lista de Produtos'!$A$2:$AE$998,22,0),IF($F$10=22,VLOOKUP(A118,'Lista de Produtos'!$A$2:$AE$998,23,0),IF($F$10=23,VLOOKUP(A118,'Lista de Produtos'!$A$2:$AE$998,24,0),IF($F$10=24,VLOOKUP(A118,'Lista de Produtos'!$A$2:$AE$998,25,0),IF($F$10=25,VLOOKUP(A118,'Lista de Produtos'!$A$2:$AE$998,26,0),IF($F$10=26,VLOOKUP(A118,'Lista de Produtos'!$A$2:$AE$998,27,0),IF($F$10=27,VLOOKUP(A118,'Lista de Produtos'!$A$2:$AE$998,28,0),IF($F$10=28,VLOOKUP(A118,'Lista de Produtos'!$A$2:$AE$998,29,0),IF($F$10=29,VLOOKUP(A118,'Lista de Produtos'!$A$2:$AE$998,30,0),IF($F$10=30,VLOOKUP(A118,'Lista de Produtos'!$A$2:$AE$998,31,0))))))))))))))))))))))))))))))),"")</f>
        <v/>
      </c>
      <c r="E118" s="67"/>
      <c r="F118" s="42"/>
      <c r="G118" s="43" t="str">
        <f t="shared" si="1"/>
        <v/>
      </c>
    </row>
    <row r="119" spans="1:7" x14ac:dyDescent="0.25">
      <c r="A119" s="68" t="str">
        <f>IF('Lista de Produtos'!A108="","",'Lista de Produtos'!A108)</f>
        <v/>
      </c>
      <c r="B119" s="69"/>
      <c r="C119" s="70"/>
      <c r="D119" s="66" t="str">
        <f>IFERROR(IF($F$10=1,VLOOKUP(A119,'Lista de Produtos'!$A$2:$E$998,2,0),IF($F$10=2,VLOOKUP(A119,'Lista de Produtos'!$A$2:$E$998,3,0),IF($F$10=3,VLOOKUP(A119,'Lista de Produtos'!$A$2:$E$998,4,0),IF($F$10=4,VLOOKUP(A119,'Lista de Produtos'!$A$2:$E$998,5,0),IF($F$10=5,VLOOKUP(A119,'Lista de Produtos'!$A$2:$F$998,6,0),IF($F$10=6,VLOOKUP(A119,'Lista de Produtos'!$A$2:$G$998,7,0),IF($F$10=7,VLOOKUP(A119,'Lista de Produtos'!$A$2:$H$998,8,0),IF($F$10=8,VLOOKUP(A119,'Lista de Produtos'!$A$2:$I$998,9,0),IF($F$10=9,VLOOKUP(A119,'Lista de Produtos'!$A$2:$J$998,10,0),IF($F$10=10,VLOOKUP(A119,'Lista de Produtos'!$A$2:$AE$998,11,0),IF($F$10=11,VLOOKUP(A119,'Lista de Produtos'!$A$2:$AE$998,12,0),IF($F$10=12,VLOOKUP(A119,'Lista de Produtos'!$A$2:$AE$998,13,0),IF($F$10=13,VLOOKUP(A119,'Lista de Produtos'!$A$2:$AE$998,14,0),IF($F$10=14,VLOOKUP(A119,'Lista de Produtos'!$A$2:$AE$998,15,0),IF($F$10=15,VLOOKUP(A119,'Lista de Produtos'!$A$2:$AE$998,16,0),IF($F$10=16,VLOOKUP(A119,'Lista de Produtos'!$A$2:$AE$998,17,0),IF($F$10=17,VLOOKUP(A119,'Lista de Produtos'!$A$2:$AE$998,18,0),IF($F$10=18,VLOOKUP(A119,'Lista de Produtos'!$A$2:$AE$998,19,0),IF($F$10=19,VLOOKUP(A119,'Lista de Produtos'!$A$2:$AE$998,20,0),IF($F$10=20,VLOOKUP(A119,'Lista de Produtos'!$A$2:$AE$998,21,0),IF($F$10=21,VLOOKUP(A119,'Lista de Produtos'!$A$2:$AE$998,22,0),IF($F$10=22,VLOOKUP(A119,'Lista de Produtos'!$A$2:$AE$998,23,0),IF($F$10=23,VLOOKUP(A119,'Lista de Produtos'!$A$2:$AE$998,24,0),IF($F$10=24,VLOOKUP(A119,'Lista de Produtos'!$A$2:$AE$998,25,0),IF($F$10=25,VLOOKUP(A119,'Lista de Produtos'!$A$2:$AE$998,26,0),IF($F$10=26,VLOOKUP(A119,'Lista de Produtos'!$A$2:$AE$998,27,0),IF($F$10=27,VLOOKUP(A119,'Lista de Produtos'!$A$2:$AE$998,28,0),IF($F$10=28,VLOOKUP(A119,'Lista de Produtos'!$A$2:$AE$998,29,0),IF($F$10=29,VLOOKUP(A119,'Lista de Produtos'!$A$2:$AE$998,30,0),IF($F$10=30,VLOOKUP(A119,'Lista de Produtos'!$A$2:$AE$998,31,0))))))))))))))))))))))))))))))),"")</f>
        <v/>
      </c>
      <c r="E119" s="67"/>
      <c r="F119" s="42"/>
      <c r="G119" s="43" t="str">
        <f t="shared" si="1"/>
        <v/>
      </c>
    </row>
    <row r="120" spans="1:7" x14ac:dyDescent="0.25">
      <c r="A120" s="68" t="str">
        <f>IF('Lista de Produtos'!A109="","",'Lista de Produtos'!A109)</f>
        <v/>
      </c>
      <c r="B120" s="69"/>
      <c r="C120" s="70"/>
      <c r="D120" s="66" t="str">
        <f>IFERROR(IF($F$10=1,VLOOKUP(A120,'Lista de Produtos'!$A$2:$E$998,2,0),IF($F$10=2,VLOOKUP(A120,'Lista de Produtos'!$A$2:$E$998,3,0),IF($F$10=3,VLOOKUP(A120,'Lista de Produtos'!$A$2:$E$998,4,0),IF($F$10=4,VLOOKUP(A120,'Lista de Produtos'!$A$2:$E$998,5,0),IF($F$10=5,VLOOKUP(A120,'Lista de Produtos'!$A$2:$F$998,6,0),IF($F$10=6,VLOOKUP(A120,'Lista de Produtos'!$A$2:$G$998,7,0),IF($F$10=7,VLOOKUP(A120,'Lista de Produtos'!$A$2:$H$998,8,0),IF($F$10=8,VLOOKUP(A120,'Lista de Produtos'!$A$2:$I$998,9,0),IF($F$10=9,VLOOKUP(A120,'Lista de Produtos'!$A$2:$J$998,10,0),IF($F$10=10,VLOOKUP(A120,'Lista de Produtos'!$A$2:$AE$998,11,0),IF($F$10=11,VLOOKUP(A120,'Lista de Produtos'!$A$2:$AE$998,12,0),IF($F$10=12,VLOOKUP(A120,'Lista de Produtos'!$A$2:$AE$998,13,0),IF($F$10=13,VLOOKUP(A120,'Lista de Produtos'!$A$2:$AE$998,14,0),IF($F$10=14,VLOOKUP(A120,'Lista de Produtos'!$A$2:$AE$998,15,0),IF($F$10=15,VLOOKUP(A120,'Lista de Produtos'!$A$2:$AE$998,16,0),IF($F$10=16,VLOOKUP(A120,'Lista de Produtos'!$A$2:$AE$998,17,0),IF($F$10=17,VLOOKUP(A120,'Lista de Produtos'!$A$2:$AE$998,18,0),IF($F$10=18,VLOOKUP(A120,'Lista de Produtos'!$A$2:$AE$998,19,0),IF($F$10=19,VLOOKUP(A120,'Lista de Produtos'!$A$2:$AE$998,20,0),IF($F$10=20,VLOOKUP(A120,'Lista de Produtos'!$A$2:$AE$998,21,0),IF($F$10=21,VLOOKUP(A120,'Lista de Produtos'!$A$2:$AE$998,22,0),IF($F$10=22,VLOOKUP(A120,'Lista de Produtos'!$A$2:$AE$998,23,0),IF($F$10=23,VLOOKUP(A120,'Lista de Produtos'!$A$2:$AE$998,24,0),IF($F$10=24,VLOOKUP(A120,'Lista de Produtos'!$A$2:$AE$998,25,0),IF($F$10=25,VLOOKUP(A120,'Lista de Produtos'!$A$2:$AE$998,26,0),IF($F$10=26,VLOOKUP(A120,'Lista de Produtos'!$A$2:$AE$998,27,0),IF($F$10=27,VLOOKUP(A120,'Lista de Produtos'!$A$2:$AE$998,28,0),IF($F$10=28,VLOOKUP(A120,'Lista de Produtos'!$A$2:$AE$998,29,0),IF($F$10=29,VLOOKUP(A120,'Lista de Produtos'!$A$2:$AE$998,30,0),IF($F$10=30,VLOOKUP(A120,'Lista de Produtos'!$A$2:$AE$998,31,0))))))))))))))))))))))))))))))),"")</f>
        <v/>
      </c>
      <c r="E120" s="67"/>
      <c r="F120" s="42"/>
      <c r="G120" s="43" t="str">
        <f t="shared" si="1"/>
        <v/>
      </c>
    </row>
    <row r="121" spans="1:7" x14ac:dyDescent="0.25">
      <c r="A121" s="68" t="str">
        <f>IF('Lista de Produtos'!A110="","",'Lista de Produtos'!A110)</f>
        <v/>
      </c>
      <c r="B121" s="69"/>
      <c r="C121" s="70"/>
      <c r="D121" s="66" t="str">
        <f>IFERROR(IF($F$10=1,VLOOKUP(A121,'Lista de Produtos'!$A$2:$E$998,2,0),IF($F$10=2,VLOOKUP(A121,'Lista de Produtos'!$A$2:$E$998,3,0),IF($F$10=3,VLOOKUP(A121,'Lista de Produtos'!$A$2:$E$998,4,0),IF($F$10=4,VLOOKUP(A121,'Lista de Produtos'!$A$2:$E$998,5,0),IF($F$10=5,VLOOKUP(A121,'Lista de Produtos'!$A$2:$F$998,6,0),IF($F$10=6,VLOOKUP(A121,'Lista de Produtos'!$A$2:$G$998,7,0),IF($F$10=7,VLOOKUP(A121,'Lista de Produtos'!$A$2:$H$998,8,0),IF($F$10=8,VLOOKUP(A121,'Lista de Produtos'!$A$2:$I$998,9,0),IF($F$10=9,VLOOKUP(A121,'Lista de Produtos'!$A$2:$J$998,10,0),IF($F$10=10,VLOOKUP(A121,'Lista de Produtos'!$A$2:$AE$998,11,0),IF($F$10=11,VLOOKUP(A121,'Lista de Produtos'!$A$2:$AE$998,12,0),IF($F$10=12,VLOOKUP(A121,'Lista de Produtos'!$A$2:$AE$998,13,0),IF($F$10=13,VLOOKUP(A121,'Lista de Produtos'!$A$2:$AE$998,14,0),IF($F$10=14,VLOOKUP(A121,'Lista de Produtos'!$A$2:$AE$998,15,0),IF($F$10=15,VLOOKUP(A121,'Lista de Produtos'!$A$2:$AE$998,16,0),IF($F$10=16,VLOOKUP(A121,'Lista de Produtos'!$A$2:$AE$998,17,0),IF($F$10=17,VLOOKUP(A121,'Lista de Produtos'!$A$2:$AE$998,18,0),IF($F$10=18,VLOOKUP(A121,'Lista de Produtos'!$A$2:$AE$998,19,0),IF($F$10=19,VLOOKUP(A121,'Lista de Produtos'!$A$2:$AE$998,20,0),IF($F$10=20,VLOOKUP(A121,'Lista de Produtos'!$A$2:$AE$998,21,0),IF($F$10=21,VLOOKUP(A121,'Lista de Produtos'!$A$2:$AE$998,22,0),IF($F$10=22,VLOOKUP(A121,'Lista de Produtos'!$A$2:$AE$998,23,0),IF($F$10=23,VLOOKUP(A121,'Lista de Produtos'!$A$2:$AE$998,24,0),IF($F$10=24,VLOOKUP(A121,'Lista de Produtos'!$A$2:$AE$998,25,0),IF($F$10=25,VLOOKUP(A121,'Lista de Produtos'!$A$2:$AE$998,26,0),IF($F$10=26,VLOOKUP(A121,'Lista de Produtos'!$A$2:$AE$998,27,0),IF($F$10=27,VLOOKUP(A121,'Lista de Produtos'!$A$2:$AE$998,28,0),IF($F$10=28,VLOOKUP(A121,'Lista de Produtos'!$A$2:$AE$998,29,0),IF($F$10=29,VLOOKUP(A121,'Lista de Produtos'!$A$2:$AE$998,30,0),IF($F$10=30,VLOOKUP(A121,'Lista de Produtos'!$A$2:$AE$998,31,0))))))))))))))))))))))))))))))),"")</f>
        <v/>
      </c>
      <c r="E121" s="67"/>
      <c r="F121" s="42"/>
      <c r="G121" s="43" t="str">
        <f t="shared" si="1"/>
        <v/>
      </c>
    </row>
    <row r="122" spans="1:7" x14ac:dyDescent="0.25">
      <c r="A122" s="68" t="str">
        <f>IF('Lista de Produtos'!A111="","",'Lista de Produtos'!A111)</f>
        <v/>
      </c>
      <c r="B122" s="69"/>
      <c r="C122" s="70"/>
      <c r="D122" s="66" t="str">
        <f>IFERROR(IF($F$10=1,VLOOKUP(A122,'Lista de Produtos'!$A$2:$E$998,2,0),IF($F$10=2,VLOOKUP(A122,'Lista de Produtos'!$A$2:$E$998,3,0),IF($F$10=3,VLOOKUP(A122,'Lista de Produtos'!$A$2:$E$998,4,0),IF($F$10=4,VLOOKUP(A122,'Lista de Produtos'!$A$2:$E$998,5,0),IF($F$10=5,VLOOKUP(A122,'Lista de Produtos'!$A$2:$F$998,6,0),IF($F$10=6,VLOOKUP(A122,'Lista de Produtos'!$A$2:$G$998,7,0),IF($F$10=7,VLOOKUP(A122,'Lista de Produtos'!$A$2:$H$998,8,0),IF($F$10=8,VLOOKUP(A122,'Lista de Produtos'!$A$2:$I$998,9,0),IF($F$10=9,VLOOKUP(A122,'Lista de Produtos'!$A$2:$J$998,10,0),IF($F$10=10,VLOOKUP(A122,'Lista de Produtos'!$A$2:$AE$998,11,0),IF($F$10=11,VLOOKUP(A122,'Lista de Produtos'!$A$2:$AE$998,12,0),IF($F$10=12,VLOOKUP(A122,'Lista de Produtos'!$A$2:$AE$998,13,0),IF($F$10=13,VLOOKUP(A122,'Lista de Produtos'!$A$2:$AE$998,14,0),IF($F$10=14,VLOOKUP(A122,'Lista de Produtos'!$A$2:$AE$998,15,0),IF($F$10=15,VLOOKUP(A122,'Lista de Produtos'!$A$2:$AE$998,16,0),IF($F$10=16,VLOOKUP(A122,'Lista de Produtos'!$A$2:$AE$998,17,0),IF($F$10=17,VLOOKUP(A122,'Lista de Produtos'!$A$2:$AE$998,18,0),IF($F$10=18,VLOOKUP(A122,'Lista de Produtos'!$A$2:$AE$998,19,0),IF($F$10=19,VLOOKUP(A122,'Lista de Produtos'!$A$2:$AE$998,20,0),IF($F$10=20,VLOOKUP(A122,'Lista de Produtos'!$A$2:$AE$998,21,0),IF($F$10=21,VLOOKUP(A122,'Lista de Produtos'!$A$2:$AE$998,22,0),IF($F$10=22,VLOOKUP(A122,'Lista de Produtos'!$A$2:$AE$998,23,0),IF($F$10=23,VLOOKUP(A122,'Lista de Produtos'!$A$2:$AE$998,24,0),IF($F$10=24,VLOOKUP(A122,'Lista de Produtos'!$A$2:$AE$998,25,0),IF($F$10=25,VLOOKUP(A122,'Lista de Produtos'!$A$2:$AE$998,26,0),IF($F$10=26,VLOOKUP(A122,'Lista de Produtos'!$A$2:$AE$998,27,0),IF($F$10=27,VLOOKUP(A122,'Lista de Produtos'!$A$2:$AE$998,28,0),IF($F$10=28,VLOOKUP(A122,'Lista de Produtos'!$A$2:$AE$998,29,0),IF($F$10=29,VLOOKUP(A122,'Lista de Produtos'!$A$2:$AE$998,30,0),IF($F$10=30,VLOOKUP(A122,'Lista de Produtos'!$A$2:$AE$998,31,0))))))))))))))))))))))))))))))),"")</f>
        <v/>
      </c>
      <c r="E122" s="67"/>
      <c r="F122" s="42"/>
      <c r="G122" s="43" t="str">
        <f t="shared" si="1"/>
        <v/>
      </c>
    </row>
    <row r="123" spans="1:7" x14ac:dyDescent="0.25">
      <c r="A123" s="68" t="str">
        <f>IF('Lista de Produtos'!A112="","",'Lista de Produtos'!A112)</f>
        <v/>
      </c>
      <c r="B123" s="69"/>
      <c r="C123" s="70"/>
      <c r="D123" s="66" t="str">
        <f>IFERROR(IF($F$10=1,VLOOKUP(A123,'Lista de Produtos'!$A$2:$E$998,2,0),IF($F$10=2,VLOOKUP(A123,'Lista de Produtos'!$A$2:$E$998,3,0),IF($F$10=3,VLOOKUP(A123,'Lista de Produtos'!$A$2:$E$998,4,0),IF($F$10=4,VLOOKUP(A123,'Lista de Produtos'!$A$2:$E$998,5,0),IF($F$10=5,VLOOKUP(A123,'Lista de Produtos'!$A$2:$F$998,6,0),IF($F$10=6,VLOOKUP(A123,'Lista de Produtos'!$A$2:$G$998,7,0),IF($F$10=7,VLOOKUP(A123,'Lista de Produtos'!$A$2:$H$998,8,0),IF($F$10=8,VLOOKUP(A123,'Lista de Produtos'!$A$2:$I$998,9,0),IF($F$10=9,VLOOKUP(A123,'Lista de Produtos'!$A$2:$J$998,10,0),IF($F$10=10,VLOOKUP(A123,'Lista de Produtos'!$A$2:$AE$998,11,0),IF($F$10=11,VLOOKUP(A123,'Lista de Produtos'!$A$2:$AE$998,12,0),IF($F$10=12,VLOOKUP(A123,'Lista de Produtos'!$A$2:$AE$998,13,0),IF($F$10=13,VLOOKUP(A123,'Lista de Produtos'!$A$2:$AE$998,14,0),IF($F$10=14,VLOOKUP(A123,'Lista de Produtos'!$A$2:$AE$998,15,0),IF($F$10=15,VLOOKUP(A123,'Lista de Produtos'!$A$2:$AE$998,16,0),IF($F$10=16,VLOOKUP(A123,'Lista de Produtos'!$A$2:$AE$998,17,0),IF($F$10=17,VLOOKUP(A123,'Lista de Produtos'!$A$2:$AE$998,18,0),IF($F$10=18,VLOOKUP(A123,'Lista de Produtos'!$A$2:$AE$998,19,0),IF($F$10=19,VLOOKUP(A123,'Lista de Produtos'!$A$2:$AE$998,20,0),IF($F$10=20,VLOOKUP(A123,'Lista de Produtos'!$A$2:$AE$998,21,0),IF($F$10=21,VLOOKUP(A123,'Lista de Produtos'!$A$2:$AE$998,22,0),IF($F$10=22,VLOOKUP(A123,'Lista de Produtos'!$A$2:$AE$998,23,0),IF($F$10=23,VLOOKUP(A123,'Lista de Produtos'!$A$2:$AE$998,24,0),IF($F$10=24,VLOOKUP(A123,'Lista de Produtos'!$A$2:$AE$998,25,0),IF($F$10=25,VLOOKUP(A123,'Lista de Produtos'!$A$2:$AE$998,26,0),IF($F$10=26,VLOOKUP(A123,'Lista de Produtos'!$A$2:$AE$998,27,0),IF($F$10=27,VLOOKUP(A123,'Lista de Produtos'!$A$2:$AE$998,28,0),IF($F$10=28,VLOOKUP(A123,'Lista de Produtos'!$A$2:$AE$998,29,0),IF($F$10=29,VLOOKUP(A123,'Lista de Produtos'!$A$2:$AE$998,30,0),IF($F$10=30,VLOOKUP(A123,'Lista de Produtos'!$A$2:$AE$998,31,0))))))))))))))))))))))))))))))),"")</f>
        <v/>
      </c>
      <c r="E123" s="67"/>
      <c r="F123" s="42"/>
      <c r="G123" s="43" t="str">
        <f t="shared" si="1"/>
        <v/>
      </c>
    </row>
    <row r="124" spans="1:7" x14ac:dyDescent="0.25">
      <c r="A124" s="68" t="str">
        <f>IF('Lista de Produtos'!A113="","",'Lista de Produtos'!A113)</f>
        <v/>
      </c>
      <c r="B124" s="69"/>
      <c r="C124" s="70"/>
      <c r="D124" s="66" t="str">
        <f>IFERROR(IF($F$10=1,VLOOKUP(A124,'Lista de Produtos'!$A$2:$E$998,2,0),IF($F$10=2,VLOOKUP(A124,'Lista de Produtos'!$A$2:$E$998,3,0),IF($F$10=3,VLOOKUP(A124,'Lista de Produtos'!$A$2:$E$998,4,0),IF($F$10=4,VLOOKUP(A124,'Lista de Produtos'!$A$2:$E$998,5,0),IF($F$10=5,VLOOKUP(A124,'Lista de Produtos'!$A$2:$F$998,6,0),IF($F$10=6,VLOOKUP(A124,'Lista de Produtos'!$A$2:$G$998,7,0),IF($F$10=7,VLOOKUP(A124,'Lista de Produtos'!$A$2:$H$998,8,0),IF($F$10=8,VLOOKUP(A124,'Lista de Produtos'!$A$2:$I$998,9,0),IF($F$10=9,VLOOKUP(A124,'Lista de Produtos'!$A$2:$J$998,10,0),IF($F$10=10,VLOOKUP(A124,'Lista de Produtos'!$A$2:$AE$998,11,0),IF($F$10=11,VLOOKUP(A124,'Lista de Produtos'!$A$2:$AE$998,12,0),IF($F$10=12,VLOOKUP(A124,'Lista de Produtos'!$A$2:$AE$998,13,0),IF($F$10=13,VLOOKUP(A124,'Lista de Produtos'!$A$2:$AE$998,14,0),IF($F$10=14,VLOOKUP(A124,'Lista de Produtos'!$A$2:$AE$998,15,0),IF($F$10=15,VLOOKUP(A124,'Lista de Produtos'!$A$2:$AE$998,16,0),IF($F$10=16,VLOOKUP(A124,'Lista de Produtos'!$A$2:$AE$998,17,0),IF($F$10=17,VLOOKUP(A124,'Lista de Produtos'!$A$2:$AE$998,18,0),IF($F$10=18,VLOOKUP(A124,'Lista de Produtos'!$A$2:$AE$998,19,0),IF($F$10=19,VLOOKUP(A124,'Lista de Produtos'!$A$2:$AE$998,20,0),IF($F$10=20,VLOOKUP(A124,'Lista de Produtos'!$A$2:$AE$998,21,0),IF($F$10=21,VLOOKUP(A124,'Lista de Produtos'!$A$2:$AE$998,22,0),IF($F$10=22,VLOOKUP(A124,'Lista de Produtos'!$A$2:$AE$998,23,0),IF($F$10=23,VLOOKUP(A124,'Lista de Produtos'!$A$2:$AE$998,24,0),IF($F$10=24,VLOOKUP(A124,'Lista de Produtos'!$A$2:$AE$998,25,0),IF($F$10=25,VLOOKUP(A124,'Lista de Produtos'!$A$2:$AE$998,26,0),IF($F$10=26,VLOOKUP(A124,'Lista de Produtos'!$A$2:$AE$998,27,0),IF($F$10=27,VLOOKUP(A124,'Lista de Produtos'!$A$2:$AE$998,28,0),IF($F$10=28,VLOOKUP(A124,'Lista de Produtos'!$A$2:$AE$998,29,0),IF($F$10=29,VLOOKUP(A124,'Lista de Produtos'!$A$2:$AE$998,30,0),IF($F$10=30,VLOOKUP(A124,'Lista de Produtos'!$A$2:$AE$998,31,0))))))))))))))))))))))))))))))),"")</f>
        <v/>
      </c>
      <c r="E124" s="67"/>
      <c r="F124" s="42"/>
      <c r="G124" s="43" t="str">
        <f t="shared" si="1"/>
        <v/>
      </c>
    </row>
    <row r="125" spans="1:7" x14ac:dyDescent="0.25">
      <c r="A125" s="68" t="str">
        <f>IF('Lista de Produtos'!A114="","",'Lista de Produtos'!A114)</f>
        <v/>
      </c>
      <c r="B125" s="69"/>
      <c r="C125" s="70"/>
      <c r="D125" s="66" t="str">
        <f>IFERROR(IF($F$10=1,VLOOKUP(A125,'Lista de Produtos'!$A$2:$E$998,2,0),IF($F$10=2,VLOOKUP(A125,'Lista de Produtos'!$A$2:$E$998,3,0),IF($F$10=3,VLOOKUP(A125,'Lista de Produtos'!$A$2:$E$998,4,0),IF($F$10=4,VLOOKUP(A125,'Lista de Produtos'!$A$2:$E$998,5,0),IF($F$10=5,VLOOKUP(A125,'Lista de Produtos'!$A$2:$F$998,6,0),IF($F$10=6,VLOOKUP(A125,'Lista de Produtos'!$A$2:$G$998,7,0),IF($F$10=7,VLOOKUP(A125,'Lista de Produtos'!$A$2:$H$998,8,0),IF($F$10=8,VLOOKUP(A125,'Lista de Produtos'!$A$2:$I$998,9,0),IF($F$10=9,VLOOKUP(A125,'Lista de Produtos'!$A$2:$J$998,10,0),IF($F$10=10,VLOOKUP(A125,'Lista de Produtos'!$A$2:$AE$998,11,0),IF($F$10=11,VLOOKUP(A125,'Lista de Produtos'!$A$2:$AE$998,12,0),IF($F$10=12,VLOOKUP(A125,'Lista de Produtos'!$A$2:$AE$998,13,0),IF($F$10=13,VLOOKUP(A125,'Lista de Produtos'!$A$2:$AE$998,14,0),IF($F$10=14,VLOOKUP(A125,'Lista de Produtos'!$A$2:$AE$998,15,0),IF($F$10=15,VLOOKUP(A125,'Lista de Produtos'!$A$2:$AE$998,16,0),IF($F$10=16,VLOOKUP(A125,'Lista de Produtos'!$A$2:$AE$998,17,0),IF($F$10=17,VLOOKUP(A125,'Lista de Produtos'!$A$2:$AE$998,18,0),IF($F$10=18,VLOOKUP(A125,'Lista de Produtos'!$A$2:$AE$998,19,0),IF($F$10=19,VLOOKUP(A125,'Lista de Produtos'!$A$2:$AE$998,20,0),IF($F$10=20,VLOOKUP(A125,'Lista de Produtos'!$A$2:$AE$998,21,0),IF($F$10=21,VLOOKUP(A125,'Lista de Produtos'!$A$2:$AE$998,22,0),IF($F$10=22,VLOOKUP(A125,'Lista de Produtos'!$A$2:$AE$998,23,0),IF($F$10=23,VLOOKUP(A125,'Lista de Produtos'!$A$2:$AE$998,24,0),IF($F$10=24,VLOOKUP(A125,'Lista de Produtos'!$A$2:$AE$998,25,0),IF($F$10=25,VLOOKUP(A125,'Lista de Produtos'!$A$2:$AE$998,26,0),IF($F$10=26,VLOOKUP(A125,'Lista de Produtos'!$A$2:$AE$998,27,0),IF($F$10=27,VLOOKUP(A125,'Lista de Produtos'!$A$2:$AE$998,28,0),IF($F$10=28,VLOOKUP(A125,'Lista de Produtos'!$A$2:$AE$998,29,0),IF($F$10=29,VLOOKUP(A125,'Lista de Produtos'!$A$2:$AE$998,30,0),IF($F$10=30,VLOOKUP(A125,'Lista de Produtos'!$A$2:$AE$998,31,0))))))))))))))))))))))))))))))),"")</f>
        <v/>
      </c>
      <c r="E125" s="67"/>
      <c r="F125" s="42"/>
      <c r="G125" s="43" t="str">
        <f t="shared" si="1"/>
        <v/>
      </c>
    </row>
    <row r="126" spans="1:7" x14ac:dyDescent="0.25">
      <c r="A126" s="68" t="str">
        <f>IF('Lista de Produtos'!A115="","",'Lista de Produtos'!A115)</f>
        <v/>
      </c>
      <c r="B126" s="69"/>
      <c r="C126" s="70"/>
      <c r="D126" s="66" t="str">
        <f>IFERROR(IF($F$10=1,VLOOKUP(A126,'Lista de Produtos'!$A$2:$E$998,2,0),IF($F$10=2,VLOOKUP(A126,'Lista de Produtos'!$A$2:$E$998,3,0),IF($F$10=3,VLOOKUP(A126,'Lista de Produtos'!$A$2:$E$998,4,0),IF($F$10=4,VLOOKUP(A126,'Lista de Produtos'!$A$2:$E$998,5,0),IF($F$10=5,VLOOKUP(A126,'Lista de Produtos'!$A$2:$F$998,6,0),IF($F$10=6,VLOOKUP(A126,'Lista de Produtos'!$A$2:$G$998,7,0),IF($F$10=7,VLOOKUP(A126,'Lista de Produtos'!$A$2:$H$998,8,0),IF($F$10=8,VLOOKUP(A126,'Lista de Produtos'!$A$2:$I$998,9,0),IF($F$10=9,VLOOKUP(A126,'Lista de Produtos'!$A$2:$J$998,10,0),IF($F$10=10,VLOOKUP(A126,'Lista de Produtos'!$A$2:$AE$998,11,0),IF($F$10=11,VLOOKUP(A126,'Lista de Produtos'!$A$2:$AE$998,12,0),IF($F$10=12,VLOOKUP(A126,'Lista de Produtos'!$A$2:$AE$998,13,0),IF($F$10=13,VLOOKUP(A126,'Lista de Produtos'!$A$2:$AE$998,14,0),IF($F$10=14,VLOOKUP(A126,'Lista de Produtos'!$A$2:$AE$998,15,0),IF($F$10=15,VLOOKUP(A126,'Lista de Produtos'!$A$2:$AE$998,16,0),IF($F$10=16,VLOOKUP(A126,'Lista de Produtos'!$A$2:$AE$998,17,0),IF($F$10=17,VLOOKUP(A126,'Lista de Produtos'!$A$2:$AE$998,18,0),IF($F$10=18,VLOOKUP(A126,'Lista de Produtos'!$A$2:$AE$998,19,0),IF($F$10=19,VLOOKUP(A126,'Lista de Produtos'!$A$2:$AE$998,20,0),IF($F$10=20,VLOOKUP(A126,'Lista de Produtos'!$A$2:$AE$998,21,0),IF($F$10=21,VLOOKUP(A126,'Lista de Produtos'!$A$2:$AE$998,22,0),IF($F$10=22,VLOOKUP(A126,'Lista de Produtos'!$A$2:$AE$998,23,0),IF($F$10=23,VLOOKUP(A126,'Lista de Produtos'!$A$2:$AE$998,24,0),IF($F$10=24,VLOOKUP(A126,'Lista de Produtos'!$A$2:$AE$998,25,0),IF($F$10=25,VLOOKUP(A126,'Lista de Produtos'!$A$2:$AE$998,26,0),IF($F$10=26,VLOOKUP(A126,'Lista de Produtos'!$A$2:$AE$998,27,0),IF($F$10=27,VLOOKUP(A126,'Lista de Produtos'!$A$2:$AE$998,28,0),IF($F$10=28,VLOOKUP(A126,'Lista de Produtos'!$A$2:$AE$998,29,0),IF($F$10=29,VLOOKUP(A126,'Lista de Produtos'!$A$2:$AE$998,30,0),IF($F$10=30,VLOOKUP(A126,'Lista de Produtos'!$A$2:$AE$998,31,0))))))))))))))))))))))))))))))),"")</f>
        <v/>
      </c>
      <c r="E126" s="67"/>
      <c r="F126" s="42"/>
      <c r="G126" s="43" t="str">
        <f t="shared" si="1"/>
        <v/>
      </c>
    </row>
    <row r="127" spans="1:7" x14ac:dyDescent="0.25">
      <c r="A127" s="68" t="str">
        <f>IF('Lista de Produtos'!A116="","",'Lista de Produtos'!A116)</f>
        <v/>
      </c>
      <c r="B127" s="69"/>
      <c r="C127" s="70"/>
      <c r="D127" s="66" t="str">
        <f>IFERROR(IF($F$10=1,VLOOKUP(A127,'Lista de Produtos'!$A$2:$E$998,2,0),IF($F$10=2,VLOOKUP(A127,'Lista de Produtos'!$A$2:$E$998,3,0),IF($F$10=3,VLOOKUP(A127,'Lista de Produtos'!$A$2:$E$998,4,0),IF($F$10=4,VLOOKUP(A127,'Lista de Produtos'!$A$2:$E$998,5,0),IF($F$10=5,VLOOKUP(A127,'Lista de Produtos'!$A$2:$F$998,6,0),IF($F$10=6,VLOOKUP(A127,'Lista de Produtos'!$A$2:$G$998,7,0),IF($F$10=7,VLOOKUP(A127,'Lista de Produtos'!$A$2:$H$998,8,0),IF($F$10=8,VLOOKUP(A127,'Lista de Produtos'!$A$2:$I$998,9,0),IF($F$10=9,VLOOKUP(A127,'Lista de Produtos'!$A$2:$J$998,10,0),IF($F$10=10,VLOOKUP(A127,'Lista de Produtos'!$A$2:$AE$998,11,0),IF($F$10=11,VLOOKUP(A127,'Lista de Produtos'!$A$2:$AE$998,12,0),IF($F$10=12,VLOOKUP(A127,'Lista de Produtos'!$A$2:$AE$998,13,0),IF($F$10=13,VLOOKUP(A127,'Lista de Produtos'!$A$2:$AE$998,14,0),IF($F$10=14,VLOOKUP(A127,'Lista de Produtos'!$A$2:$AE$998,15,0),IF($F$10=15,VLOOKUP(A127,'Lista de Produtos'!$A$2:$AE$998,16,0),IF($F$10=16,VLOOKUP(A127,'Lista de Produtos'!$A$2:$AE$998,17,0),IF($F$10=17,VLOOKUP(A127,'Lista de Produtos'!$A$2:$AE$998,18,0),IF($F$10=18,VLOOKUP(A127,'Lista de Produtos'!$A$2:$AE$998,19,0),IF($F$10=19,VLOOKUP(A127,'Lista de Produtos'!$A$2:$AE$998,20,0),IF($F$10=20,VLOOKUP(A127,'Lista de Produtos'!$A$2:$AE$998,21,0),IF($F$10=21,VLOOKUP(A127,'Lista de Produtos'!$A$2:$AE$998,22,0),IF($F$10=22,VLOOKUP(A127,'Lista de Produtos'!$A$2:$AE$998,23,0),IF($F$10=23,VLOOKUP(A127,'Lista de Produtos'!$A$2:$AE$998,24,0),IF($F$10=24,VLOOKUP(A127,'Lista de Produtos'!$A$2:$AE$998,25,0),IF($F$10=25,VLOOKUP(A127,'Lista de Produtos'!$A$2:$AE$998,26,0),IF($F$10=26,VLOOKUP(A127,'Lista de Produtos'!$A$2:$AE$998,27,0),IF($F$10=27,VLOOKUP(A127,'Lista de Produtos'!$A$2:$AE$998,28,0),IF($F$10=28,VLOOKUP(A127,'Lista de Produtos'!$A$2:$AE$998,29,0),IF($F$10=29,VLOOKUP(A127,'Lista de Produtos'!$A$2:$AE$998,30,0),IF($F$10=30,VLOOKUP(A127,'Lista de Produtos'!$A$2:$AE$998,31,0))))))))))))))))))))))))))))))),"")</f>
        <v/>
      </c>
      <c r="E127" s="67"/>
      <c r="F127" s="42"/>
      <c r="G127" s="43" t="str">
        <f t="shared" si="1"/>
        <v/>
      </c>
    </row>
    <row r="128" spans="1:7" x14ac:dyDescent="0.25">
      <c r="A128" s="68" t="str">
        <f>IF('Lista de Produtos'!A117="","",'Lista de Produtos'!A117)</f>
        <v/>
      </c>
      <c r="B128" s="69"/>
      <c r="C128" s="70"/>
      <c r="D128" s="66" t="str">
        <f>IFERROR(IF($F$10=1,VLOOKUP(A128,'Lista de Produtos'!$A$2:$E$998,2,0),IF($F$10=2,VLOOKUP(A128,'Lista de Produtos'!$A$2:$E$998,3,0),IF($F$10=3,VLOOKUP(A128,'Lista de Produtos'!$A$2:$E$998,4,0),IF($F$10=4,VLOOKUP(A128,'Lista de Produtos'!$A$2:$E$998,5,0),IF($F$10=5,VLOOKUP(A128,'Lista de Produtos'!$A$2:$F$998,6,0),IF($F$10=6,VLOOKUP(A128,'Lista de Produtos'!$A$2:$G$998,7,0),IF($F$10=7,VLOOKUP(A128,'Lista de Produtos'!$A$2:$H$998,8,0),IF($F$10=8,VLOOKUP(A128,'Lista de Produtos'!$A$2:$I$998,9,0),IF($F$10=9,VLOOKUP(A128,'Lista de Produtos'!$A$2:$J$998,10,0),IF($F$10=10,VLOOKUP(A128,'Lista de Produtos'!$A$2:$AE$998,11,0),IF($F$10=11,VLOOKUP(A128,'Lista de Produtos'!$A$2:$AE$998,12,0),IF($F$10=12,VLOOKUP(A128,'Lista de Produtos'!$A$2:$AE$998,13,0),IF($F$10=13,VLOOKUP(A128,'Lista de Produtos'!$A$2:$AE$998,14,0),IF($F$10=14,VLOOKUP(A128,'Lista de Produtos'!$A$2:$AE$998,15,0),IF($F$10=15,VLOOKUP(A128,'Lista de Produtos'!$A$2:$AE$998,16,0),IF($F$10=16,VLOOKUP(A128,'Lista de Produtos'!$A$2:$AE$998,17,0),IF($F$10=17,VLOOKUP(A128,'Lista de Produtos'!$A$2:$AE$998,18,0),IF($F$10=18,VLOOKUP(A128,'Lista de Produtos'!$A$2:$AE$998,19,0),IF($F$10=19,VLOOKUP(A128,'Lista de Produtos'!$A$2:$AE$998,20,0),IF($F$10=20,VLOOKUP(A128,'Lista de Produtos'!$A$2:$AE$998,21,0),IF($F$10=21,VLOOKUP(A128,'Lista de Produtos'!$A$2:$AE$998,22,0),IF($F$10=22,VLOOKUP(A128,'Lista de Produtos'!$A$2:$AE$998,23,0),IF($F$10=23,VLOOKUP(A128,'Lista de Produtos'!$A$2:$AE$998,24,0),IF($F$10=24,VLOOKUP(A128,'Lista de Produtos'!$A$2:$AE$998,25,0),IF($F$10=25,VLOOKUP(A128,'Lista de Produtos'!$A$2:$AE$998,26,0),IF($F$10=26,VLOOKUP(A128,'Lista de Produtos'!$A$2:$AE$998,27,0),IF($F$10=27,VLOOKUP(A128,'Lista de Produtos'!$A$2:$AE$998,28,0),IF($F$10=28,VLOOKUP(A128,'Lista de Produtos'!$A$2:$AE$998,29,0),IF($F$10=29,VLOOKUP(A128,'Lista de Produtos'!$A$2:$AE$998,30,0),IF($F$10=30,VLOOKUP(A128,'Lista de Produtos'!$A$2:$AE$998,31,0))))))))))))))))))))))))))))))),"")</f>
        <v/>
      </c>
      <c r="E128" s="67"/>
      <c r="F128" s="42"/>
      <c r="G128" s="43" t="str">
        <f t="shared" si="1"/>
        <v/>
      </c>
    </row>
    <row r="129" spans="1:7" x14ac:dyDescent="0.25">
      <c r="A129" s="68" t="str">
        <f>IF('Lista de Produtos'!A118="","",'Lista de Produtos'!A118)</f>
        <v/>
      </c>
      <c r="B129" s="69"/>
      <c r="C129" s="70"/>
      <c r="D129" s="66" t="str">
        <f>IFERROR(IF($F$10=1,VLOOKUP(A129,'Lista de Produtos'!$A$2:$E$998,2,0),IF($F$10=2,VLOOKUP(A129,'Lista de Produtos'!$A$2:$E$998,3,0),IF($F$10=3,VLOOKUP(A129,'Lista de Produtos'!$A$2:$E$998,4,0),IF($F$10=4,VLOOKUP(A129,'Lista de Produtos'!$A$2:$E$998,5,0),IF($F$10=5,VLOOKUP(A129,'Lista de Produtos'!$A$2:$F$998,6,0),IF($F$10=6,VLOOKUP(A129,'Lista de Produtos'!$A$2:$G$998,7,0),IF($F$10=7,VLOOKUP(A129,'Lista de Produtos'!$A$2:$H$998,8,0),IF($F$10=8,VLOOKUP(A129,'Lista de Produtos'!$A$2:$I$998,9,0),IF($F$10=9,VLOOKUP(A129,'Lista de Produtos'!$A$2:$J$998,10,0),IF($F$10=10,VLOOKUP(A129,'Lista de Produtos'!$A$2:$AE$998,11,0),IF($F$10=11,VLOOKUP(A129,'Lista de Produtos'!$A$2:$AE$998,12,0),IF($F$10=12,VLOOKUP(A129,'Lista de Produtos'!$A$2:$AE$998,13,0),IF($F$10=13,VLOOKUP(A129,'Lista de Produtos'!$A$2:$AE$998,14,0),IF($F$10=14,VLOOKUP(A129,'Lista de Produtos'!$A$2:$AE$998,15,0),IF($F$10=15,VLOOKUP(A129,'Lista de Produtos'!$A$2:$AE$998,16,0),IF($F$10=16,VLOOKUP(A129,'Lista de Produtos'!$A$2:$AE$998,17,0),IF($F$10=17,VLOOKUP(A129,'Lista de Produtos'!$A$2:$AE$998,18,0),IF($F$10=18,VLOOKUP(A129,'Lista de Produtos'!$A$2:$AE$998,19,0),IF($F$10=19,VLOOKUP(A129,'Lista de Produtos'!$A$2:$AE$998,20,0),IF($F$10=20,VLOOKUP(A129,'Lista de Produtos'!$A$2:$AE$998,21,0),IF($F$10=21,VLOOKUP(A129,'Lista de Produtos'!$A$2:$AE$998,22,0),IF($F$10=22,VLOOKUP(A129,'Lista de Produtos'!$A$2:$AE$998,23,0),IF($F$10=23,VLOOKUP(A129,'Lista de Produtos'!$A$2:$AE$998,24,0),IF($F$10=24,VLOOKUP(A129,'Lista de Produtos'!$A$2:$AE$998,25,0),IF($F$10=25,VLOOKUP(A129,'Lista de Produtos'!$A$2:$AE$998,26,0),IF($F$10=26,VLOOKUP(A129,'Lista de Produtos'!$A$2:$AE$998,27,0),IF($F$10=27,VLOOKUP(A129,'Lista de Produtos'!$A$2:$AE$998,28,0),IF($F$10=28,VLOOKUP(A129,'Lista de Produtos'!$A$2:$AE$998,29,0),IF($F$10=29,VLOOKUP(A129,'Lista de Produtos'!$A$2:$AE$998,30,0),IF($F$10=30,VLOOKUP(A129,'Lista de Produtos'!$A$2:$AE$998,31,0))))))))))))))))))))))))))))))),"")</f>
        <v/>
      </c>
      <c r="E129" s="67"/>
      <c r="F129" s="42"/>
      <c r="G129" s="43" t="str">
        <f t="shared" si="1"/>
        <v/>
      </c>
    </row>
    <row r="130" spans="1:7" x14ac:dyDescent="0.25">
      <c r="A130" s="68" t="str">
        <f>IF('Lista de Produtos'!A119="","",'Lista de Produtos'!A119)</f>
        <v/>
      </c>
      <c r="B130" s="69"/>
      <c r="C130" s="70"/>
      <c r="D130" s="66" t="str">
        <f>IFERROR(IF($F$10=1,VLOOKUP(A130,'Lista de Produtos'!$A$2:$E$998,2,0),IF($F$10=2,VLOOKUP(A130,'Lista de Produtos'!$A$2:$E$998,3,0),IF($F$10=3,VLOOKUP(A130,'Lista de Produtos'!$A$2:$E$998,4,0),IF($F$10=4,VLOOKUP(A130,'Lista de Produtos'!$A$2:$E$998,5,0),IF($F$10=5,VLOOKUP(A130,'Lista de Produtos'!$A$2:$F$998,6,0),IF($F$10=6,VLOOKUP(A130,'Lista de Produtos'!$A$2:$G$998,7,0),IF($F$10=7,VLOOKUP(A130,'Lista de Produtos'!$A$2:$H$998,8,0),IF($F$10=8,VLOOKUP(A130,'Lista de Produtos'!$A$2:$I$998,9,0),IF($F$10=9,VLOOKUP(A130,'Lista de Produtos'!$A$2:$J$998,10,0),IF($F$10=10,VLOOKUP(A130,'Lista de Produtos'!$A$2:$AE$998,11,0),IF($F$10=11,VLOOKUP(A130,'Lista de Produtos'!$A$2:$AE$998,12,0),IF($F$10=12,VLOOKUP(A130,'Lista de Produtos'!$A$2:$AE$998,13,0),IF($F$10=13,VLOOKUP(A130,'Lista de Produtos'!$A$2:$AE$998,14,0),IF($F$10=14,VLOOKUP(A130,'Lista de Produtos'!$A$2:$AE$998,15,0),IF($F$10=15,VLOOKUP(A130,'Lista de Produtos'!$A$2:$AE$998,16,0),IF($F$10=16,VLOOKUP(A130,'Lista de Produtos'!$A$2:$AE$998,17,0),IF($F$10=17,VLOOKUP(A130,'Lista de Produtos'!$A$2:$AE$998,18,0),IF($F$10=18,VLOOKUP(A130,'Lista de Produtos'!$A$2:$AE$998,19,0),IF($F$10=19,VLOOKUP(A130,'Lista de Produtos'!$A$2:$AE$998,20,0),IF($F$10=20,VLOOKUP(A130,'Lista de Produtos'!$A$2:$AE$998,21,0),IF($F$10=21,VLOOKUP(A130,'Lista de Produtos'!$A$2:$AE$998,22,0),IF($F$10=22,VLOOKUP(A130,'Lista de Produtos'!$A$2:$AE$998,23,0),IF($F$10=23,VLOOKUP(A130,'Lista de Produtos'!$A$2:$AE$998,24,0),IF($F$10=24,VLOOKUP(A130,'Lista de Produtos'!$A$2:$AE$998,25,0),IF($F$10=25,VLOOKUP(A130,'Lista de Produtos'!$A$2:$AE$998,26,0),IF($F$10=26,VLOOKUP(A130,'Lista de Produtos'!$A$2:$AE$998,27,0),IF($F$10=27,VLOOKUP(A130,'Lista de Produtos'!$A$2:$AE$998,28,0),IF($F$10=28,VLOOKUP(A130,'Lista de Produtos'!$A$2:$AE$998,29,0),IF($F$10=29,VLOOKUP(A130,'Lista de Produtos'!$A$2:$AE$998,30,0),IF($F$10=30,VLOOKUP(A130,'Lista de Produtos'!$A$2:$AE$998,31,0))))))))))))))))))))))))))))))),"")</f>
        <v/>
      </c>
      <c r="E130" s="67"/>
      <c r="F130" s="42"/>
      <c r="G130" s="43" t="str">
        <f t="shared" si="1"/>
        <v/>
      </c>
    </row>
    <row r="131" spans="1:7" x14ac:dyDescent="0.25">
      <c r="A131" s="68" t="str">
        <f>IF('Lista de Produtos'!A120="","",'Lista de Produtos'!A120)</f>
        <v/>
      </c>
      <c r="B131" s="69"/>
      <c r="C131" s="70"/>
      <c r="D131" s="66" t="str">
        <f>IFERROR(IF($F$10=1,VLOOKUP(A131,'Lista de Produtos'!$A$2:$E$998,2,0),IF($F$10=2,VLOOKUP(A131,'Lista de Produtos'!$A$2:$E$998,3,0),IF($F$10=3,VLOOKUP(A131,'Lista de Produtos'!$A$2:$E$998,4,0),IF($F$10=4,VLOOKUP(A131,'Lista de Produtos'!$A$2:$E$998,5,0),IF($F$10=5,VLOOKUP(A131,'Lista de Produtos'!$A$2:$F$998,6,0),IF($F$10=6,VLOOKUP(A131,'Lista de Produtos'!$A$2:$G$998,7,0),IF($F$10=7,VLOOKUP(A131,'Lista de Produtos'!$A$2:$H$998,8,0),IF($F$10=8,VLOOKUP(A131,'Lista de Produtos'!$A$2:$I$998,9,0),IF($F$10=9,VLOOKUP(A131,'Lista de Produtos'!$A$2:$J$998,10,0),IF($F$10=10,VLOOKUP(A131,'Lista de Produtos'!$A$2:$AE$998,11,0),IF($F$10=11,VLOOKUP(A131,'Lista de Produtos'!$A$2:$AE$998,12,0),IF($F$10=12,VLOOKUP(A131,'Lista de Produtos'!$A$2:$AE$998,13,0),IF($F$10=13,VLOOKUP(A131,'Lista de Produtos'!$A$2:$AE$998,14,0),IF($F$10=14,VLOOKUP(A131,'Lista de Produtos'!$A$2:$AE$998,15,0),IF($F$10=15,VLOOKUP(A131,'Lista de Produtos'!$A$2:$AE$998,16,0),IF($F$10=16,VLOOKUP(A131,'Lista de Produtos'!$A$2:$AE$998,17,0),IF($F$10=17,VLOOKUP(A131,'Lista de Produtos'!$A$2:$AE$998,18,0),IF($F$10=18,VLOOKUP(A131,'Lista de Produtos'!$A$2:$AE$998,19,0),IF($F$10=19,VLOOKUP(A131,'Lista de Produtos'!$A$2:$AE$998,20,0),IF($F$10=20,VLOOKUP(A131,'Lista de Produtos'!$A$2:$AE$998,21,0),IF($F$10=21,VLOOKUP(A131,'Lista de Produtos'!$A$2:$AE$998,22,0),IF($F$10=22,VLOOKUP(A131,'Lista de Produtos'!$A$2:$AE$998,23,0),IF($F$10=23,VLOOKUP(A131,'Lista de Produtos'!$A$2:$AE$998,24,0),IF($F$10=24,VLOOKUP(A131,'Lista de Produtos'!$A$2:$AE$998,25,0),IF($F$10=25,VLOOKUP(A131,'Lista de Produtos'!$A$2:$AE$998,26,0),IF($F$10=26,VLOOKUP(A131,'Lista de Produtos'!$A$2:$AE$998,27,0),IF($F$10=27,VLOOKUP(A131,'Lista de Produtos'!$A$2:$AE$998,28,0),IF($F$10=28,VLOOKUP(A131,'Lista de Produtos'!$A$2:$AE$998,29,0),IF($F$10=29,VLOOKUP(A131,'Lista de Produtos'!$A$2:$AE$998,30,0),IF($F$10=30,VLOOKUP(A131,'Lista de Produtos'!$A$2:$AE$998,31,0))))))))))))))))))))))))))))))),"")</f>
        <v/>
      </c>
      <c r="E131" s="67"/>
      <c r="F131" s="42"/>
      <c r="G131" s="43" t="str">
        <f t="shared" si="1"/>
        <v/>
      </c>
    </row>
    <row r="132" spans="1:7" x14ac:dyDescent="0.25">
      <c r="A132" s="68" t="str">
        <f>IF('Lista de Produtos'!A121="","",'Lista de Produtos'!A121)</f>
        <v/>
      </c>
      <c r="B132" s="69"/>
      <c r="C132" s="70"/>
      <c r="D132" s="66" t="str">
        <f>IFERROR(IF($F$10=1,VLOOKUP(A132,'Lista de Produtos'!$A$2:$E$998,2,0),IF($F$10=2,VLOOKUP(A132,'Lista de Produtos'!$A$2:$E$998,3,0),IF($F$10=3,VLOOKUP(A132,'Lista de Produtos'!$A$2:$E$998,4,0),IF($F$10=4,VLOOKUP(A132,'Lista de Produtos'!$A$2:$E$998,5,0),IF($F$10=5,VLOOKUP(A132,'Lista de Produtos'!$A$2:$F$998,6,0),IF($F$10=6,VLOOKUP(A132,'Lista de Produtos'!$A$2:$G$998,7,0),IF($F$10=7,VLOOKUP(A132,'Lista de Produtos'!$A$2:$H$998,8,0),IF($F$10=8,VLOOKUP(A132,'Lista de Produtos'!$A$2:$I$998,9,0),IF($F$10=9,VLOOKUP(A132,'Lista de Produtos'!$A$2:$J$998,10,0),IF($F$10=10,VLOOKUP(A132,'Lista de Produtos'!$A$2:$AE$998,11,0),IF($F$10=11,VLOOKUP(A132,'Lista de Produtos'!$A$2:$AE$998,12,0),IF($F$10=12,VLOOKUP(A132,'Lista de Produtos'!$A$2:$AE$998,13,0),IF($F$10=13,VLOOKUP(A132,'Lista de Produtos'!$A$2:$AE$998,14,0),IF($F$10=14,VLOOKUP(A132,'Lista de Produtos'!$A$2:$AE$998,15,0),IF($F$10=15,VLOOKUP(A132,'Lista de Produtos'!$A$2:$AE$998,16,0),IF($F$10=16,VLOOKUP(A132,'Lista de Produtos'!$A$2:$AE$998,17,0),IF($F$10=17,VLOOKUP(A132,'Lista de Produtos'!$A$2:$AE$998,18,0),IF($F$10=18,VLOOKUP(A132,'Lista de Produtos'!$A$2:$AE$998,19,0),IF($F$10=19,VLOOKUP(A132,'Lista de Produtos'!$A$2:$AE$998,20,0),IF($F$10=20,VLOOKUP(A132,'Lista de Produtos'!$A$2:$AE$998,21,0),IF($F$10=21,VLOOKUP(A132,'Lista de Produtos'!$A$2:$AE$998,22,0),IF($F$10=22,VLOOKUP(A132,'Lista de Produtos'!$A$2:$AE$998,23,0),IF($F$10=23,VLOOKUP(A132,'Lista de Produtos'!$A$2:$AE$998,24,0),IF($F$10=24,VLOOKUP(A132,'Lista de Produtos'!$A$2:$AE$998,25,0),IF($F$10=25,VLOOKUP(A132,'Lista de Produtos'!$A$2:$AE$998,26,0),IF($F$10=26,VLOOKUP(A132,'Lista de Produtos'!$A$2:$AE$998,27,0),IF($F$10=27,VLOOKUP(A132,'Lista de Produtos'!$A$2:$AE$998,28,0),IF($F$10=28,VLOOKUP(A132,'Lista de Produtos'!$A$2:$AE$998,29,0),IF($F$10=29,VLOOKUP(A132,'Lista de Produtos'!$A$2:$AE$998,30,0),IF($F$10=30,VLOOKUP(A132,'Lista de Produtos'!$A$2:$AE$998,31,0))))))))))))))))))))))))))))))),"")</f>
        <v/>
      </c>
      <c r="E132" s="67"/>
      <c r="F132" s="42"/>
      <c r="G132" s="43" t="str">
        <f t="shared" si="1"/>
        <v/>
      </c>
    </row>
    <row r="133" spans="1:7" x14ac:dyDescent="0.25">
      <c r="A133" s="68" t="str">
        <f>IF('Lista de Produtos'!A122="","",'Lista de Produtos'!A122)</f>
        <v/>
      </c>
      <c r="B133" s="69"/>
      <c r="C133" s="70"/>
      <c r="D133" s="66" t="str">
        <f>IFERROR(IF($F$10=1,VLOOKUP(A133,'Lista de Produtos'!$A$2:$E$998,2,0),IF($F$10=2,VLOOKUP(A133,'Lista de Produtos'!$A$2:$E$998,3,0),IF($F$10=3,VLOOKUP(A133,'Lista de Produtos'!$A$2:$E$998,4,0),IF($F$10=4,VLOOKUP(A133,'Lista de Produtos'!$A$2:$E$998,5,0),IF($F$10=5,VLOOKUP(A133,'Lista de Produtos'!$A$2:$F$998,6,0),IF($F$10=6,VLOOKUP(A133,'Lista de Produtos'!$A$2:$G$998,7,0),IF($F$10=7,VLOOKUP(A133,'Lista de Produtos'!$A$2:$H$998,8,0),IF($F$10=8,VLOOKUP(A133,'Lista de Produtos'!$A$2:$I$998,9,0),IF($F$10=9,VLOOKUP(A133,'Lista de Produtos'!$A$2:$J$998,10,0),IF($F$10=10,VLOOKUP(A133,'Lista de Produtos'!$A$2:$AE$998,11,0),IF($F$10=11,VLOOKUP(A133,'Lista de Produtos'!$A$2:$AE$998,12,0),IF($F$10=12,VLOOKUP(A133,'Lista de Produtos'!$A$2:$AE$998,13,0),IF($F$10=13,VLOOKUP(A133,'Lista de Produtos'!$A$2:$AE$998,14,0),IF($F$10=14,VLOOKUP(A133,'Lista de Produtos'!$A$2:$AE$998,15,0),IF($F$10=15,VLOOKUP(A133,'Lista de Produtos'!$A$2:$AE$998,16,0),IF($F$10=16,VLOOKUP(A133,'Lista de Produtos'!$A$2:$AE$998,17,0),IF($F$10=17,VLOOKUP(A133,'Lista de Produtos'!$A$2:$AE$998,18,0),IF($F$10=18,VLOOKUP(A133,'Lista de Produtos'!$A$2:$AE$998,19,0),IF($F$10=19,VLOOKUP(A133,'Lista de Produtos'!$A$2:$AE$998,20,0),IF($F$10=20,VLOOKUP(A133,'Lista de Produtos'!$A$2:$AE$998,21,0),IF($F$10=21,VLOOKUP(A133,'Lista de Produtos'!$A$2:$AE$998,22,0),IF($F$10=22,VLOOKUP(A133,'Lista de Produtos'!$A$2:$AE$998,23,0),IF($F$10=23,VLOOKUP(A133,'Lista de Produtos'!$A$2:$AE$998,24,0),IF($F$10=24,VLOOKUP(A133,'Lista de Produtos'!$A$2:$AE$998,25,0),IF($F$10=25,VLOOKUP(A133,'Lista de Produtos'!$A$2:$AE$998,26,0),IF($F$10=26,VLOOKUP(A133,'Lista de Produtos'!$A$2:$AE$998,27,0),IF($F$10=27,VLOOKUP(A133,'Lista de Produtos'!$A$2:$AE$998,28,0),IF($F$10=28,VLOOKUP(A133,'Lista de Produtos'!$A$2:$AE$998,29,0),IF($F$10=29,VLOOKUP(A133,'Lista de Produtos'!$A$2:$AE$998,30,0),IF($F$10=30,VLOOKUP(A133,'Lista de Produtos'!$A$2:$AE$998,31,0))))))))))))))))))))))))))))))),"")</f>
        <v/>
      </c>
      <c r="E133" s="67"/>
      <c r="F133" s="42"/>
      <c r="G133" s="43" t="str">
        <f t="shared" si="1"/>
        <v/>
      </c>
    </row>
    <row r="134" spans="1:7" x14ac:dyDescent="0.25">
      <c r="A134" s="68" t="str">
        <f>IF('Lista de Produtos'!A123="","",'Lista de Produtos'!A123)</f>
        <v/>
      </c>
      <c r="B134" s="69"/>
      <c r="C134" s="70"/>
      <c r="D134" s="66" t="str">
        <f>IFERROR(IF($F$10=1,VLOOKUP(A134,'Lista de Produtos'!$A$2:$E$998,2,0),IF($F$10=2,VLOOKUP(A134,'Lista de Produtos'!$A$2:$E$998,3,0),IF($F$10=3,VLOOKUP(A134,'Lista de Produtos'!$A$2:$E$998,4,0),IF($F$10=4,VLOOKUP(A134,'Lista de Produtos'!$A$2:$E$998,5,0),IF($F$10=5,VLOOKUP(A134,'Lista de Produtos'!$A$2:$F$998,6,0),IF($F$10=6,VLOOKUP(A134,'Lista de Produtos'!$A$2:$G$998,7,0),IF($F$10=7,VLOOKUP(A134,'Lista de Produtos'!$A$2:$H$998,8,0),IF($F$10=8,VLOOKUP(A134,'Lista de Produtos'!$A$2:$I$998,9,0),IF($F$10=9,VLOOKUP(A134,'Lista de Produtos'!$A$2:$J$998,10,0),IF($F$10=10,VLOOKUP(A134,'Lista de Produtos'!$A$2:$AE$998,11,0),IF($F$10=11,VLOOKUP(A134,'Lista de Produtos'!$A$2:$AE$998,12,0),IF($F$10=12,VLOOKUP(A134,'Lista de Produtos'!$A$2:$AE$998,13,0),IF($F$10=13,VLOOKUP(A134,'Lista de Produtos'!$A$2:$AE$998,14,0),IF($F$10=14,VLOOKUP(A134,'Lista de Produtos'!$A$2:$AE$998,15,0),IF($F$10=15,VLOOKUP(A134,'Lista de Produtos'!$A$2:$AE$998,16,0),IF($F$10=16,VLOOKUP(A134,'Lista de Produtos'!$A$2:$AE$998,17,0),IF($F$10=17,VLOOKUP(A134,'Lista de Produtos'!$A$2:$AE$998,18,0),IF($F$10=18,VLOOKUP(A134,'Lista de Produtos'!$A$2:$AE$998,19,0),IF($F$10=19,VLOOKUP(A134,'Lista de Produtos'!$A$2:$AE$998,20,0),IF($F$10=20,VLOOKUP(A134,'Lista de Produtos'!$A$2:$AE$998,21,0),IF($F$10=21,VLOOKUP(A134,'Lista de Produtos'!$A$2:$AE$998,22,0),IF($F$10=22,VLOOKUP(A134,'Lista de Produtos'!$A$2:$AE$998,23,0),IF($F$10=23,VLOOKUP(A134,'Lista de Produtos'!$A$2:$AE$998,24,0),IF($F$10=24,VLOOKUP(A134,'Lista de Produtos'!$A$2:$AE$998,25,0),IF($F$10=25,VLOOKUP(A134,'Lista de Produtos'!$A$2:$AE$998,26,0),IF($F$10=26,VLOOKUP(A134,'Lista de Produtos'!$A$2:$AE$998,27,0),IF($F$10=27,VLOOKUP(A134,'Lista de Produtos'!$A$2:$AE$998,28,0),IF($F$10=28,VLOOKUP(A134,'Lista de Produtos'!$A$2:$AE$998,29,0),IF($F$10=29,VLOOKUP(A134,'Lista de Produtos'!$A$2:$AE$998,30,0),IF($F$10=30,VLOOKUP(A134,'Lista de Produtos'!$A$2:$AE$998,31,0))))))))))))))))))))))))))))))),"")</f>
        <v/>
      </c>
      <c r="E134" s="67"/>
      <c r="F134" s="42"/>
      <c r="G134" s="43" t="str">
        <f t="shared" si="1"/>
        <v/>
      </c>
    </row>
    <row r="135" spans="1:7" x14ac:dyDescent="0.25">
      <c r="A135" s="68" t="str">
        <f>IF('Lista de Produtos'!A124="","",'Lista de Produtos'!A124)</f>
        <v/>
      </c>
      <c r="B135" s="69"/>
      <c r="C135" s="70"/>
      <c r="D135" s="66" t="str">
        <f>IFERROR(IF($F$10=1,VLOOKUP(A135,'Lista de Produtos'!$A$2:$E$998,2,0),IF($F$10=2,VLOOKUP(A135,'Lista de Produtos'!$A$2:$E$998,3,0),IF($F$10=3,VLOOKUP(A135,'Lista de Produtos'!$A$2:$E$998,4,0),IF($F$10=4,VLOOKUP(A135,'Lista de Produtos'!$A$2:$E$998,5,0),IF($F$10=5,VLOOKUP(A135,'Lista de Produtos'!$A$2:$F$998,6,0),IF($F$10=6,VLOOKUP(A135,'Lista de Produtos'!$A$2:$G$998,7,0),IF($F$10=7,VLOOKUP(A135,'Lista de Produtos'!$A$2:$H$998,8,0),IF($F$10=8,VLOOKUP(A135,'Lista de Produtos'!$A$2:$I$998,9,0),IF($F$10=9,VLOOKUP(A135,'Lista de Produtos'!$A$2:$J$998,10,0),IF($F$10=10,VLOOKUP(A135,'Lista de Produtos'!$A$2:$AE$998,11,0),IF($F$10=11,VLOOKUP(A135,'Lista de Produtos'!$A$2:$AE$998,12,0),IF($F$10=12,VLOOKUP(A135,'Lista de Produtos'!$A$2:$AE$998,13,0),IF($F$10=13,VLOOKUP(A135,'Lista de Produtos'!$A$2:$AE$998,14,0),IF($F$10=14,VLOOKUP(A135,'Lista de Produtos'!$A$2:$AE$998,15,0),IF($F$10=15,VLOOKUP(A135,'Lista de Produtos'!$A$2:$AE$998,16,0),IF($F$10=16,VLOOKUP(A135,'Lista de Produtos'!$A$2:$AE$998,17,0),IF($F$10=17,VLOOKUP(A135,'Lista de Produtos'!$A$2:$AE$998,18,0),IF($F$10=18,VLOOKUP(A135,'Lista de Produtos'!$A$2:$AE$998,19,0),IF($F$10=19,VLOOKUP(A135,'Lista de Produtos'!$A$2:$AE$998,20,0),IF($F$10=20,VLOOKUP(A135,'Lista de Produtos'!$A$2:$AE$998,21,0),IF($F$10=21,VLOOKUP(A135,'Lista de Produtos'!$A$2:$AE$998,22,0),IF($F$10=22,VLOOKUP(A135,'Lista de Produtos'!$A$2:$AE$998,23,0),IF($F$10=23,VLOOKUP(A135,'Lista de Produtos'!$A$2:$AE$998,24,0),IF($F$10=24,VLOOKUP(A135,'Lista de Produtos'!$A$2:$AE$998,25,0),IF($F$10=25,VLOOKUP(A135,'Lista de Produtos'!$A$2:$AE$998,26,0),IF($F$10=26,VLOOKUP(A135,'Lista de Produtos'!$A$2:$AE$998,27,0),IF($F$10=27,VLOOKUP(A135,'Lista de Produtos'!$A$2:$AE$998,28,0),IF($F$10=28,VLOOKUP(A135,'Lista de Produtos'!$A$2:$AE$998,29,0),IF($F$10=29,VLOOKUP(A135,'Lista de Produtos'!$A$2:$AE$998,30,0),IF($F$10=30,VLOOKUP(A135,'Lista de Produtos'!$A$2:$AE$998,31,0))))))))))))))))))))))))))))))),"")</f>
        <v/>
      </c>
      <c r="E135" s="67"/>
      <c r="F135" s="42"/>
      <c r="G135" s="43" t="str">
        <f t="shared" si="1"/>
        <v/>
      </c>
    </row>
    <row r="136" spans="1:7" x14ac:dyDescent="0.25">
      <c r="A136" s="68" t="str">
        <f>IF('Lista de Produtos'!A125="","",'Lista de Produtos'!A125)</f>
        <v/>
      </c>
      <c r="B136" s="69"/>
      <c r="C136" s="70"/>
      <c r="D136" s="66" t="str">
        <f>IFERROR(IF($F$10=1,VLOOKUP(A136,'Lista de Produtos'!$A$2:$E$998,2,0),IF($F$10=2,VLOOKUP(A136,'Lista de Produtos'!$A$2:$E$998,3,0),IF($F$10=3,VLOOKUP(A136,'Lista de Produtos'!$A$2:$E$998,4,0),IF($F$10=4,VLOOKUP(A136,'Lista de Produtos'!$A$2:$E$998,5,0),IF($F$10=5,VLOOKUP(A136,'Lista de Produtos'!$A$2:$F$998,6,0),IF($F$10=6,VLOOKUP(A136,'Lista de Produtos'!$A$2:$G$998,7,0),IF($F$10=7,VLOOKUP(A136,'Lista de Produtos'!$A$2:$H$998,8,0),IF($F$10=8,VLOOKUP(A136,'Lista de Produtos'!$A$2:$I$998,9,0),IF($F$10=9,VLOOKUP(A136,'Lista de Produtos'!$A$2:$J$998,10,0),IF($F$10=10,VLOOKUP(A136,'Lista de Produtos'!$A$2:$AE$998,11,0),IF($F$10=11,VLOOKUP(A136,'Lista de Produtos'!$A$2:$AE$998,12,0),IF($F$10=12,VLOOKUP(A136,'Lista de Produtos'!$A$2:$AE$998,13,0),IF($F$10=13,VLOOKUP(A136,'Lista de Produtos'!$A$2:$AE$998,14,0),IF($F$10=14,VLOOKUP(A136,'Lista de Produtos'!$A$2:$AE$998,15,0),IF($F$10=15,VLOOKUP(A136,'Lista de Produtos'!$A$2:$AE$998,16,0),IF($F$10=16,VLOOKUP(A136,'Lista de Produtos'!$A$2:$AE$998,17,0),IF($F$10=17,VLOOKUP(A136,'Lista de Produtos'!$A$2:$AE$998,18,0),IF($F$10=18,VLOOKUP(A136,'Lista de Produtos'!$A$2:$AE$998,19,0),IF($F$10=19,VLOOKUP(A136,'Lista de Produtos'!$A$2:$AE$998,20,0),IF($F$10=20,VLOOKUP(A136,'Lista de Produtos'!$A$2:$AE$998,21,0),IF($F$10=21,VLOOKUP(A136,'Lista de Produtos'!$A$2:$AE$998,22,0),IF($F$10=22,VLOOKUP(A136,'Lista de Produtos'!$A$2:$AE$998,23,0),IF($F$10=23,VLOOKUP(A136,'Lista de Produtos'!$A$2:$AE$998,24,0),IF($F$10=24,VLOOKUP(A136,'Lista de Produtos'!$A$2:$AE$998,25,0),IF($F$10=25,VLOOKUP(A136,'Lista de Produtos'!$A$2:$AE$998,26,0),IF($F$10=26,VLOOKUP(A136,'Lista de Produtos'!$A$2:$AE$998,27,0),IF($F$10=27,VLOOKUP(A136,'Lista de Produtos'!$A$2:$AE$998,28,0),IF($F$10=28,VLOOKUP(A136,'Lista de Produtos'!$A$2:$AE$998,29,0),IF($F$10=29,VLOOKUP(A136,'Lista de Produtos'!$A$2:$AE$998,30,0),IF($F$10=30,VLOOKUP(A136,'Lista de Produtos'!$A$2:$AE$998,31,0))))))))))))))))))))))))))))))),"")</f>
        <v/>
      </c>
      <c r="E136" s="67"/>
      <c r="F136" s="42"/>
      <c r="G136" s="43" t="str">
        <f t="shared" si="1"/>
        <v/>
      </c>
    </row>
    <row r="137" spans="1:7" x14ac:dyDescent="0.25">
      <c r="A137" s="68" t="str">
        <f>IF('Lista de Produtos'!A126="","",'Lista de Produtos'!A126)</f>
        <v/>
      </c>
      <c r="B137" s="69"/>
      <c r="C137" s="70"/>
      <c r="D137" s="66" t="str">
        <f>IFERROR(IF($F$10=1,VLOOKUP(A137,'Lista de Produtos'!$A$2:$E$998,2,0),IF($F$10=2,VLOOKUP(A137,'Lista de Produtos'!$A$2:$E$998,3,0),IF($F$10=3,VLOOKUP(A137,'Lista de Produtos'!$A$2:$E$998,4,0),IF($F$10=4,VLOOKUP(A137,'Lista de Produtos'!$A$2:$E$998,5,0),IF($F$10=5,VLOOKUP(A137,'Lista de Produtos'!$A$2:$F$998,6,0),IF($F$10=6,VLOOKUP(A137,'Lista de Produtos'!$A$2:$G$998,7,0),IF($F$10=7,VLOOKUP(A137,'Lista de Produtos'!$A$2:$H$998,8,0),IF($F$10=8,VLOOKUP(A137,'Lista de Produtos'!$A$2:$I$998,9,0),IF($F$10=9,VLOOKUP(A137,'Lista de Produtos'!$A$2:$J$998,10,0),IF($F$10=10,VLOOKUP(A137,'Lista de Produtos'!$A$2:$AE$998,11,0),IF($F$10=11,VLOOKUP(A137,'Lista de Produtos'!$A$2:$AE$998,12,0),IF($F$10=12,VLOOKUP(A137,'Lista de Produtos'!$A$2:$AE$998,13,0),IF($F$10=13,VLOOKUP(A137,'Lista de Produtos'!$A$2:$AE$998,14,0),IF($F$10=14,VLOOKUP(A137,'Lista de Produtos'!$A$2:$AE$998,15,0),IF($F$10=15,VLOOKUP(A137,'Lista de Produtos'!$A$2:$AE$998,16,0),IF($F$10=16,VLOOKUP(A137,'Lista de Produtos'!$A$2:$AE$998,17,0),IF($F$10=17,VLOOKUP(A137,'Lista de Produtos'!$A$2:$AE$998,18,0),IF($F$10=18,VLOOKUP(A137,'Lista de Produtos'!$A$2:$AE$998,19,0),IF($F$10=19,VLOOKUP(A137,'Lista de Produtos'!$A$2:$AE$998,20,0),IF($F$10=20,VLOOKUP(A137,'Lista de Produtos'!$A$2:$AE$998,21,0),IF($F$10=21,VLOOKUP(A137,'Lista de Produtos'!$A$2:$AE$998,22,0),IF($F$10=22,VLOOKUP(A137,'Lista de Produtos'!$A$2:$AE$998,23,0),IF($F$10=23,VLOOKUP(A137,'Lista de Produtos'!$A$2:$AE$998,24,0),IF($F$10=24,VLOOKUP(A137,'Lista de Produtos'!$A$2:$AE$998,25,0),IF($F$10=25,VLOOKUP(A137,'Lista de Produtos'!$A$2:$AE$998,26,0),IF($F$10=26,VLOOKUP(A137,'Lista de Produtos'!$A$2:$AE$998,27,0),IF($F$10=27,VLOOKUP(A137,'Lista de Produtos'!$A$2:$AE$998,28,0),IF($F$10=28,VLOOKUP(A137,'Lista de Produtos'!$A$2:$AE$998,29,0),IF($F$10=29,VLOOKUP(A137,'Lista de Produtos'!$A$2:$AE$998,30,0),IF($F$10=30,VLOOKUP(A137,'Lista de Produtos'!$A$2:$AE$998,31,0))))))))))))))))))))))))))))))),"")</f>
        <v/>
      </c>
      <c r="E137" s="67"/>
      <c r="F137" s="42"/>
      <c r="G137" s="43" t="str">
        <f t="shared" si="1"/>
        <v/>
      </c>
    </row>
    <row r="138" spans="1:7" x14ac:dyDescent="0.25">
      <c r="A138" s="68" t="str">
        <f>IF('Lista de Produtos'!A127="","",'Lista de Produtos'!A127)</f>
        <v/>
      </c>
      <c r="B138" s="69"/>
      <c r="C138" s="70"/>
      <c r="D138" s="66" t="str">
        <f>IFERROR(IF($F$10=1,VLOOKUP(A138,'Lista de Produtos'!$A$2:$E$998,2,0),IF($F$10=2,VLOOKUP(A138,'Lista de Produtos'!$A$2:$E$998,3,0),IF($F$10=3,VLOOKUP(A138,'Lista de Produtos'!$A$2:$E$998,4,0),IF($F$10=4,VLOOKUP(A138,'Lista de Produtos'!$A$2:$E$998,5,0),IF($F$10=5,VLOOKUP(A138,'Lista de Produtos'!$A$2:$F$998,6,0),IF($F$10=6,VLOOKUP(A138,'Lista de Produtos'!$A$2:$G$998,7,0),IF($F$10=7,VLOOKUP(A138,'Lista de Produtos'!$A$2:$H$998,8,0),IF($F$10=8,VLOOKUP(A138,'Lista de Produtos'!$A$2:$I$998,9,0),IF($F$10=9,VLOOKUP(A138,'Lista de Produtos'!$A$2:$J$998,10,0),IF($F$10=10,VLOOKUP(A138,'Lista de Produtos'!$A$2:$AE$998,11,0),IF($F$10=11,VLOOKUP(A138,'Lista de Produtos'!$A$2:$AE$998,12,0),IF($F$10=12,VLOOKUP(A138,'Lista de Produtos'!$A$2:$AE$998,13,0),IF($F$10=13,VLOOKUP(A138,'Lista de Produtos'!$A$2:$AE$998,14,0),IF($F$10=14,VLOOKUP(A138,'Lista de Produtos'!$A$2:$AE$998,15,0),IF($F$10=15,VLOOKUP(A138,'Lista de Produtos'!$A$2:$AE$998,16,0),IF($F$10=16,VLOOKUP(A138,'Lista de Produtos'!$A$2:$AE$998,17,0),IF($F$10=17,VLOOKUP(A138,'Lista de Produtos'!$A$2:$AE$998,18,0),IF($F$10=18,VLOOKUP(A138,'Lista de Produtos'!$A$2:$AE$998,19,0),IF($F$10=19,VLOOKUP(A138,'Lista de Produtos'!$A$2:$AE$998,20,0),IF($F$10=20,VLOOKUP(A138,'Lista de Produtos'!$A$2:$AE$998,21,0),IF($F$10=21,VLOOKUP(A138,'Lista de Produtos'!$A$2:$AE$998,22,0),IF($F$10=22,VLOOKUP(A138,'Lista de Produtos'!$A$2:$AE$998,23,0),IF($F$10=23,VLOOKUP(A138,'Lista de Produtos'!$A$2:$AE$998,24,0),IF($F$10=24,VLOOKUP(A138,'Lista de Produtos'!$A$2:$AE$998,25,0),IF($F$10=25,VLOOKUP(A138,'Lista de Produtos'!$A$2:$AE$998,26,0),IF($F$10=26,VLOOKUP(A138,'Lista de Produtos'!$A$2:$AE$998,27,0),IF($F$10=27,VLOOKUP(A138,'Lista de Produtos'!$A$2:$AE$998,28,0),IF($F$10=28,VLOOKUP(A138,'Lista de Produtos'!$A$2:$AE$998,29,0),IF($F$10=29,VLOOKUP(A138,'Lista de Produtos'!$A$2:$AE$998,30,0),IF($F$10=30,VLOOKUP(A138,'Lista de Produtos'!$A$2:$AE$998,31,0))))))))))))))))))))))))))))))),"")</f>
        <v/>
      </c>
      <c r="E138" s="67"/>
      <c r="F138" s="42"/>
      <c r="G138" s="43" t="str">
        <f t="shared" si="1"/>
        <v/>
      </c>
    </row>
    <row r="139" spans="1:7" x14ac:dyDescent="0.25">
      <c r="A139" s="68" t="str">
        <f>IF('Lista de Produtos'!A128="","",'Lista de Produtos'!A128)</f>
        <v/>
      </c>
      <c r="B139" s="69"/>
      <c r="C139" s="70"/>
      <c r="D139" s="66" t="str">
        <f>IFERROR(IF($F$10=1,VLOOKUP(A139,'Lista de Produtos'!$A$2:$E$998,2,0),IF($F$10=2,VLOOKUP(A139,'Lista de Produtos'!$A$2:$E$998,3,0),IF($F$10=3,VLOOKUP(A139,'Lista de Produtos'!$A$2:$E$998,4,0),IF($F$10=4,VLOOKUP(A139,'Lista de Produtos'!$A$2:$E$998,5,0),IF($F$10=5,VLOOKUP(A139,'Lista de Produtos'!$A$2:$F$998,6,0),IF($F$10=6,VLOOKUP(A139,'Lista de Produtos'!$A$2:$G$998,7,0),IF($F$10=7,VLOOKUP(A139,'Lista de Produtos'!$A$2:$H$998,8,0),IF($F$10=8,VLOOKUP(A139,'Lista de Produtos'!$A$2:$I$998,9,0),IF($F$10=9,VLOOKUP(A139,'Lista de Produtos'!$A$2:$J$998,10,0),IF($F$10=10,VLOOKUP(A139,'Lista de Produtos'!$A$2:$AE$998,11,0),IF($F$10=11,VLOOKUP(A139,'Lista de Produtos'!$A$2:$AE$998,12,0),IF($F$10=12,VLOOKUP(A139,'Lista de Produtos'!$A$2:$AE$998,13,0),IF($F$10=13,VLOOKUP(A139,'Lista de Produtos'!$A$2:$AE$998,14,0),IF($F$10=14,VLOOKUP(A139,'Lista de Produtos'!$A$2:$AE$998,15,0),IF($F$10=15,VLOOKUP(A139,'Lista de Produtos'!$A$2:$AE$998,16,0),IF($F$10=16,VLOOKUP(A139,'Lista de Produtos'!$A$2:$AE$998,17,0),IF($F$10=17,VLOOKUP(A139,'Lista de Produtos'!$A$2:$AE$998,18,0),IF($F$10=18,VLOOKUP(A139,'Lista de Produtos'!$A$2:$AE$998,19,0),IF($F$10=19,VLOOKUP(A139,'Lista de Produtos'!$A$2:$AE$998,20,0),IF($F$10=20,VLOOKUP(A139,'Lista de Produtos'!$A$2:$AE$998,21,0),IF($F$10=21,VLOOKUP(A139,'Lista de Produtos'!$A$2:$AE$998,22,0),IF($F$10=22,VLOOKUP(A139,'Lista de Produtos'!$A$2:$AE$998,23,0),IF($F$10=23,VLOOKUP(A139,'Lista de Produtos'!$A$2:$AE$998,24,0),IF($F$10=24,VLOOKUP(A139,'Lista de Produtos'!$A$2:$AE$998,25,0),IF($F$10=25,VLOOKUP(A139,'Lista de Produtos'!$A$2:$AE$998,26,0),IF($F$10=26,VLOOKUP(A139,'Lista de Produtos'!$A$2:$AE$998,27,0),IF($F$10=27,VLOOKUP(A139,'Lista de Produtos'!$A$2:$AE$998,28,0),IF($F$10=28,VLOOKUP(A139,'Lista de Produtos'!$A$2:$AE$998,29,0),IF($F$10=29,VLOOKUP(A139,'Lista de Produtos'!$A$2:$AE$998,30,0),IF($F$10=30,VLOOKUP(A139,'Lista de Produtos'!$A$2:$AE$998,31,0))))))))))))))))))))))))))))))),"")</f>
        <v/>
      </c>
      <c r="E139" s="67"/>
      <c r="F139" s="42"/>
      <c r="G139" s="43" t="str">
        <f t="shared" si="1"/>
        <v/>
      </c>
    </row>
    <row r="140" spans="1:7" x14ac:dyDescent="0.25">
      <c r="A140" s="68" t="str">
        <f>IF('Lista de Produtos'!A129="","",'Lista de Produtos'!A129)</f>
        <v/>
      </c>
      <c r="B140" s="69"/>
      <c r="C140" s="70"/>
      <c r="D140" s="66" t="str">
        <f>IFERROR(IF($F$10=1,VLOOKUP(A140,'Lista de Produtos'!$A$2:$E$998,2,0),IF($F$10=2,VLOOKUP(A140,'Lista de Produtos'!$A$2:$E$998,3,0),IF($F$10=3,VLOOKUP(A140,'Lista de Produtos'!$A$2:$E$998,4,0),IF($F$10=4,VLOOKUP(A140,'Lista de Produtos'!$A$2:$E$998,5,0),IF($F$10=5,VLOOKUP(A140,'Lista de Produtos'!$A$2:$F$998,6,0),IF($F$10=6,VLOOKUP(A140,'Lista de Produtos'!$A$2:$G$998,7,0),IF($F$10=7,VLOOKUP(A140,'Lista de Produtos'!$A$2:$H$998,8,0),IF($F$10=8,VLOOKUP(A140,'Lista de Produtos'!$A$2:$I$998,9,0),IF($F$10=9,VLOOKUP(A140,'Lista de Produtos'!$A$2:$J$998,10,0),IF($F$10=10,VLOOKUP(A140,'Lista de Produtos'!$A$2:$AE$998,11,0),IF($F$10=11,VLOOKUP(A140,'Lista de Produtos'!$A$2:$AE$998,12,0),IF($F$10=12,VLOOKUP(A140,'Lista de Produtos'!$A$2:$AE$998,13,0),IF($F$10=13,VLOOKUP(A140,'Lista de Produtos'!$A$2:$AE$998,14,0),IF($F$10=14,VLOOKUP(A140,'Lista de Produtos'!$A$2:$AE$998,15,0),IF($F$10=15,VLOOKUP(A140,'Lista de Produtos'!$A$2:$AE$998,16,0),IF($F$10=16,VLOOKUP(A140,'Lista de Produtos'!$A$2:$AE$998,17,0),IF($F$10=17,VLOOKUP(A140,'Lista de Produtos'!$A$2:$AE$998,18,0),IF($F$10=18,VLOOKUP(A140,'Lista de Produtos'!$A$2:$AE$998,19,0),IF($F$10=19,VLOOKUP(A140,'Lista de Produtos'!$A$2:$AE$998,20,0),IF($F$10=20,VLOOKUP(A140,'Lista de Produtos'!$A$2:$AE$998,21,0),IF($F$10=21,VLOOKUP(A140,'Lista de Produtos'!$A$2:$AE$998,22,0),IF($F$10=22,VLOOKUP(A140,'Lista de Produtos'!$A$2:$AE$998,23,0),IF($F$10=23,VLOOKUP(A140,'Lista de Produtos'!$A$2:$AE$998,24,0),IF($F$10=24,VLOOKUP(A140,'Lista de Produtos'!$A$2:$AE$998,25,0),IF($F$10=25,VLOOKUP(A140,'Lista de Produtos'!$A$2:$AE$998,26,0),IF($F$10=26,VLOOKUP(A140,'Lista de Produtos'!$A$2:$AE$998,27,0),IF($F$10=27,VLOOKUP(A140,'Lista de Produtos'!$A$2:$AE$998,28,0),IF($F$10=28,VLOOKUP(A140,'Lista de Produtos'!$A$2:$AE$998,29,0),IF($F$10=29,VLOOKUP(A140,'Lista de Produtos'!$A$2:$AE$998,30,0),IF($F$10=30,VLOOKUP(A140,'Lista de Produtos'!$A$2:$AE$998,31,0))))))))))))))))))))))))))))))),"")</f>
        <v/>
      </c>
      <c r="E140" s="67"/>
      <c r="F140" s="42"/>
      <c r="G140" s="43" t="str">
        <f t="shared" si="1"/>
        <v/>
      </c>
    </row>
    <row r="141" spans="1:7" x14ac:dyDescent="0.25">
      <c r="A141" s="68" t="str">
        <f>IF('Lista de Produtos'!A130="","",'Lista de Produtos'!A130)</f>
        <v/>
      </c>
      <c r="B141" s="69"/>
      <c r="C141" s="70"/>
      <c r="D141" s="66" t="str">
        <f>IFERROR(IF($F$10=1,VLOOKUP(A141,'Lista de Produtos'!$A$2:$E$998,2,0),IF($F$10=2,VLOOKUP(A141,'Lista de Produtos'!$A$2:$E$998,3,0),IF($F$10=3,VLOOKUP(A141,'Lista de Produtos'!$A$2:$E$998,4,0),IF($F$10=4,VLOOKUP(A141,'Lista de Produtos'!$A$2:$E$998,5,0),IF($F$10=5,VLOOKUP(A141,'Lista de Produtos'!$A$2:$F$998,6,0),IF($F$10=6,VLOOKUP(A141,'Lista de Produtos'!$A$2:$G$998,7,0),IF($F$10=7,VLOOKUP(A141,'Lista de Produtos'!$A$2:$H$998,8,0),IF($F$10=8,VLOOKUP(A141,'Lista de Produtos'!$A$2:$I$998,9,0),IF($F$10=9,VLOOKUP(A141,'Lista de Produtos'!$A$2:$J$998,10,0),IF($F$10=10,VLOOKUP(A141,'Lista de Produtos'!$A$2:$AE$998,11,0),IF($F$10=11,VLOOKUP(A141,'Lista de Produtos'!$A$2:$AE$998,12,0),IF($F$10=12,VLOOKUP(A141,'Lista de Produtos'!$A$2:$AE$998,13,0),IF($F$10=13,VLOOKUP(A141,'Lista de Produtos'!$A$2:$AE$998,14,0),IF($F$10=14,VLOOKUP(A141,'Lista de Produtos'!$A$2:$AE$998,15,0),IF($F$10=15,VLOOKUP(A141,'Lista de Produtos'!$A$2:$AE$998,16,0),IF($F$10=16,VLOOKUP(A141,'Lista de Produtos'!$A$2:$AE$998,17,0),IF($F$10=17,VLOOKUP(A141,'Lista de Produtos'!$A$2:$AE$998,18,0),IF($F$10=18,VLOOKUP(A141,'Lista de Produtos'!$A$2:$AE$998,19,0),IF($F$10=19,VLOOKUP(A141,'Lista de Produtos'!$A$2:$AE$998,20,0),IF($F$10=20,VLOOKUP(A141,'Lista de Produtos'!$A$2:$AE$998,21,0),IF($F$10=21,VLOOKUP(A141,'Lista de Produtos'!$A$2:$AE$998,22,0),IF($F$10=22,VLOOKUP(A141,'Lista de Produtos'!$A$2:$AE$998,23,0),IF($F$10=23,VLOOKUP(A141,'Lista de Produtos'!$A$2:$AE$998,24,0),IF($F$10=24,VLOOKUP(A141,'Lista de Produtos'!$A$2:$AE$998,25,0),IF($F$10=25,VLOOKUP(A141,'Lista de Produtos'!$A$2:$AE$998,26,0),IF($F$10=26,VLOOKUP(A141,'Lista de Produtos'!$A$2:$AE$998,27,0),IF($F$10=27,VLOOKUP(A141,'Lista de Produtos'!$A$2:$AE$998,28,0),IF($F$10=28,VLOOKUP(A141,'Lista de Produtos'!$A$2:$AE$998,29,0),IF($F$10=29,VLOOKUP(A141,'Lista de Produtos'!$A$2:$AE$998,30,0),IF($F$10=30,VLOOKUP(A141,'Lista de Produtos'!$A$2:$AE$998,31,0))))))))))))))))))))))))))))))),"")</f>
        <v/>
      </c>
      <c r="E141" s="67"/>
      <c r="F141" s="42"/>
      <c r="G141" s="43" t="str">
        <f t="shared" si="1"/>
        <v/>
      </c>
    </row>
    <row r="142" spans="1:7" x14ac:dyDescent="0.25">
      <c r="A142" s="68" t="str">
        <f>IF('Lista de Produtos'!A131="","",'Lista de Produtos'!A131)</f>
        <v/>
      </c>
      <c r="B142" s="69"/>
      <c r="C142" s="70"/>
      <c r="D142" s="66" t="str">
        <f>IFERROR(IF($F$10=1,VLOOKUP(A142,'Lista de Produtos'!$A$2:$E$998,2,0),IF($F$10=2,VLOOKUP(A142,'Lista de Produtos'!$A$2:$E$998,3,0),IF($F$10=3,VLOOKUP(A142,'Lista de Produtos'!$A$2:$E$998,4,0),IF($F$10=4,VLOOKUP(A142,'Lista de Produtos'!$A$2:$E$998,5,0),IF($F$10=5,VLOOKUP(A142,'Lista de Produtos'!$A$2:$F$998,6,0),IF($F$10=6,VLOOKUP(A142,'Lista de Produtos'!$A$2:$G$998,7,0),IF($F$10=7,VLOOKUP(A142,'Lista de Produtos'!$A$2:$H$998,8,0),IF($F$10=8,VLOOKUP(A142,'Lista de Produtos'!$A$2:$I$998,9,0),IF($F$10=9,VLOOKUP(A142,'Lista de Produtos'!$A$2:$J$998,10,0),IF($F$10=10,VLOOKUP(A142,'Lista de Produtos'!$A$2:$AE$998,11,0),IF($F$10=11,VLOOKUP(A142,'Lista de Produtos'!$A$2:$AE$998,12,0),IF($F$10=12,VLOOKUP(A142,'Lista de Produtos'!$A$2:$AE$998,13,0),IF($F$10=13,VLOOKUP(A142,'Lista de Produtos'!$A$2:$AE$998,14,0),IF($F$10=14,VLOOKUP(A142,'Lista de Produtos'!$A$2:$AE$998,15,0),IF($F$10=15,VLOOKUP(A142,'Lista de Produtos'!$A$2:$AE$998,16,0),IF($F$10=16,VLOOKUP(A142,'Lista de Produtos'!$A$2:$AE$998,17,0),IF($F$10=17,VLOOKUP(A142,'Lista de Produtos'!$A$2:$AE$998,18,0),IF($F$10=18,VLOOKUP(A142,'Lista de Produtos'!$A$2:$AE$998,19,0),IF($F$10=19,VLOOKUP(A142,'Lista de Produtos'!$A$2:$AE$998,20,0),IF($F$10=20,VLOOKUP(A142,'Lista de Produtos'!$A$2:$AE$998,21,0),IF($F$10=21,VLOOKUP(A142,'Lista de Produtos'!$A$2:$AE$998,22,0),IF($F$10=22,VLOOKUP(A142,'Lista de Produtos'!$A$2:$AE$998,23,0),IF($F$10=23,VLOOKUP(A142,'Lista de Produtos'!$A$2:$AE$998,24,0),IF($F$10=24,VLOOKUP(A142,'Lista de Produtos'!$A$2:$AE$998,25,0),IF($F$10=25,VLOOKUP(A142,'Lista de Produtos'!$A$2:$AE$998,26,0),IF($F$10=26,VLOOKUP(A142,'Lista de Produtos'!$A$2:$AE$998,27,0),IF($F$10=27,VLOOKUP(A142,'Lista de Produtos'!$A$2:$AE$998,28,0),IF($F$10=28,VLOOKUP(A142,'Lista de Produtos'!$A$2:$AE$998,29,0),IF($F$10=29,VLOOKUP(A142,'Lista de Produtos'!$A$2:$AE$998,30,0),IF($F$10=30,VLOOKUP(A142,'Lista de Produtos'!$A$2:$AE$998,31,0))))))))))))))))))))))))))))))),"")</f>
        <v/>
      </c>
      <c r="E142" s="67"/>
      <c r="F142" s="42"/>
      <c r="G142" s="43" t="str">
        <f t="shared" ref="G142:G205" si="2">IFERROR(IF(D142="","",D142*F142),"")</f>
        <v/>
      </c>
    </row>
    <row r="143" spans="1:7" x14ac:dyDescent="0.25">
      <c r="A143" s="68" t="str">
        <f>IF('Lista de Produtos'!A132="","",'Lista de Produtos'!A132)</f>
        <v/>
      </c>
      <c r="B143" s="69"/>
      <c r="C143" s="70"/>
      <c r="D143" s="66" t="str">
        <f>IFERROR(IF($F$10=1,VLOOKUP(A143,'Lista de Produtos'!$A$2:$E$998,2,0),IF($F$10=2,VLOOKUP(A143,'Lista de Produtos'!$A$2:$E$998,3,0),IF($F$10=3,VLOOKUP(A143,'Lista de Produtos'!$A$2:$E$998,4,0),IF($F$10=4,VLOOKUP(A143,'Lista de Produtos'!$A$2:$E$998,5,0),IF($F$10=5,VLOOKUP(A143,'Lista de Produtos'!$A$2:$F$998,6,0),IF($F$10=6,VLOOKUP(A143,'Lista de Produtos'!$A$2:$G$998,7,0),IF($F$10=7,VLOOKUP(A143,'Lista de Produtos'!$A$2:$H$998,8,0),IF($F$10=8,VLOOKUP(A143,'Lista de Produtos'!$A$2:$I$998,9,0),IF($F$10=9,VLOOKUP(A143,'Lista de Produtos'!$A$2:$J$998,10,0),IF($F$10=10,VLOOKUP(A143,'Lista de Produtos'!$A$2:$AE$998,11,0),IF($F$10=11,VLOOKUP(A143,'Lista de Produtos'!$A$2:$AE$998,12,0),IF($F$10=12,VLOOKUP(A143,'Lista de Produtos'!$A$2:$AE$998,13,0),IF($F$10=13,VLOOKUP(A143,'Lista de Produtos'!$A$2:$AE$998,14,0),IF($F$10=14,VLOOKUP(A143,'Lista de Produtos'!$A$2:$AE$998,15,0),IF($F$10=15,VLOOKUP(A143,'Lista de Produtos'!$A$2:$AE$998,16,0),IF($F$10=16,VLOOKUP(A143,'Lista de Produtos'!$A$2:$AE$998,17,0),IF($F$10=17,VLOOKUP(A143,'Lista de Produtos'!$A$2:$AE$998,18,0),IF($F$10=18,VLOOKUP(A143,'Lista de Produtos'!$A$2:$AE$998,19,0),IF($F$10=19,VLOOKUP(A143,'Lista de Produtos'!$A$2:$AE$998,20,0),IF($F$10=20,VLOOKUP(A143,'Lista de Produtos'!$A$2:$AE$998,21,0),IF($F$10=21,VLOOKUP(A143,'Lista de Produtos'!$A$2:$AE$998,22,0),IF($F$10=22,VLOOKUP(A143,'Lista de Produtos'!$A$2:$AE$998,23,0),IF($F$10=23,VLOOKUP(A143,'Lista de Produtos'!$A$2:$AE$998,24,0),IF($F$10=24,VLOOKUP(A143,'Lista de Produtos'!$A$2:$AE$998,25,0),IF($F$10=25,VLOOKUP(A143,'Lista de Produtos'!$A$2:$AE$998,26,0),IF($F$10=26,VLOOKUP(A143,'Lista de Produtos'!$A$2:$AE$998,27,0),IF($F$10=27,VLOOKUP(A143,'Lista de Produtos'!$A$2:$AE$998,28,0),IF($F$10=28,VLOOKUP(A143,'Lista de Produtos'!$A$2:$AE$998,29,0),IF($F$10=29,VLOOKUP(A143,'Lista de Produtos'!$A$2:$AE$998,30,0),IF($F$10=30,VLOOKUP(A143,'Lista de Produtos'!$A$2:$AE$998,31,0))))))))))))))))))))))))))))))),"")</f>
        <v/>
      </c>
      <c r="E143" s="67"/>
      <c r="F143" s="42"/>
      <c r="G143" s="43" t="str">
        <f t="shared" si="2"/>
        <v/>
      </c>
    </row>
    <row r="144" spans="1:7" x14ac:dyDescent="0.25">
      <c r="A144" s="68" t="str">
        <f>IF('Lista de Produtos'!A133="","",'Lista de Produtos'!A133)</f>
        <v/>
      </c>
      <c r="B144" s="69"/>
      <c r="C144" s="70"/>
      <c r="D144" s="66" t="str">
        <f>IFERROR(IF($F$10=1,VLOOKUP(A144,'Lista de Produtos'!$A$2:$E$998,2,0),IF($F$10=2,VLOOKUP(A144,'Lista de Produtos'!$A$2:$E$998,3,0),IF($F$10=3,VLOOKUP(A144,'Lista de Produtos'!$A$2:$E$998,4,0),IF($F$10=4,VLOOKUP(A144,'Lista de Produtos'!$A$2:$E$998,5,0),IF($F$10=5,VLOOKUP(A144,'Lista de Produtos'!$A$2:$F$998,6,0),IF($F$10=6,VLOOKUP(A144,'Lista de Produtos'!$A$2:$G$998,7,0),IF($F$10=7,VLOOKUP(A144,'Lista de Produtos'!$A$2:$H$998,8,0),IF($F$10=8,VLOOKUP(A144,'Lista de Produtos'!$A$2:$I$998,9,0),IF($F$10=9,VLOOKUP(A144,'Lista de Produtos'!$A$2:$J$998,10,0),IF($F$10=10,VLOOKUP(A144,'Lista de Produtos'!$A$2:$AE$998,11,0),IF($F$10=11,VLOOKUP(A144,'Lista de Produtos'!$A$2:$AE$998,12,0),IF($F$10=12,VLOOKUP(A144,'Lista de Produtos'!$A$2:$AE$998,13,0),IF($F$10=13,VLOOKUP(A144,'Lista de Produtos'!$A$2:$AE$998,14,0),IF($F$10=14,VLOOKUP(A144,'Lista de Produtos'!$A$2:$AE$998,15,0),IF($F$10=15,VLOOKUP(A144,'Lista de Produtos'!$A$2:$AE$998,16,0),IF($F$10=16,VLOOKUP(A144,'Lista de Produtos'!$A$2:$AE$998,17,0),IF($F$10=17,VLOOKUP(A144,'Lista de Produtos'!$A$2:$AE$998,18,0),IF($F$10=18,VLOOKUP(A144,'Lista de Produtos'!$A$2:$AE$998,19,0),IF($F$10=19,VLOOKUP(A144,'Lista de Produtos'!$A$2:$AE$998,20,0),IF($F$10=20,VLOOKUP(A144,'Lista de Produtos'!$A$2:$AE$998,21,0),IF($F$10=21,VLOOKUP(A144,'Lista de Produtos'!$A$2:$AE$998,22,0),IF($F$10=22,VLOOKUP(A144,'Lista de Produtos'!$A$2:$AE$998,23,0),IF($F$10=23,VLOOKUP(A144,'Lista de Produtos'!$A$2:$AE$998,24,0),IF($F$10=24,VLOOKUP(A144,'Lista de Produtos'!$A$2:$AE$998,25,0),IF($F$10=25,VLOOKUP(A144,'Lista de Produtos'!$A$2:$AE$998,26,0),IF($F$10=26,VLOOKUP(A144,'Lista de Produtos'!$A$2:$AE$998,27,0),IF($F$10=27,VLOOKUP(A144,'Lista de Produtos'!$A$2:$AE$998,28,0),IF($F$10=28,VLOOKUP(A144,'Lista de Produtos'!$A$2:$AE$998,29,0),IF($F$10=29,VLOOKUP(A144,'Lista de Produtos'!$A$2:$AE$998,30,0),IF($F$10=30,VLOOKUP(A144,'Lista de Produtos'!$A$2:$AE$998,31,0))))))))))))))))))))))))))))))),"")</f>
        <v/>
      </c>
      <c r="E144" s="67"/>
      <c r="F144" s="42"/>
      <c r="G144" s="43" t="str">
        <f t="shared" si="2"/>
        <v/>
      </c>
    </row>
    <row r="145" spans="1:7" x14ac:dyDescent="0.25">
      <c r="A145" s="68" t="str">
        <f>IF('Lista de Produtos'!A134="","",'Lista de Produtos'!A134)</f>
        <v/>
      </c>
      <c r="B145" s="69"/>
      <c r="C145" s="70"/>
      <c r="D145" s="66" t="str">
        <f>IFERROR(IF($F$10=1,VLOOKUP(A145,'Lista de Produtos'!$A$2:$E$998,2,0),IF($F$10=2,VLOOKUP(A145,'Lista de Produtos'!$A$2:$E$998,3,0),IF($F$10=3,VLOOKUP(A145,'Lista de Produtos'!$A$2:$E$998,4,0),IF($F$10=4,VLOOKUP(A145,'Lista de Produtos'!$A$2:$E$998,5,0),IF($F$10=5,VLOOKUP(A145,'Lista de Produtos'!$A$2:$F$998,6,0),IF($F$10=6,VLOOKUP(A145,'Lista de Produtos'!$A$2:$G$998,7,0),IF($F$10=7,VLOOKUP(A145,'Lista de Produtos'!$A$2:$H$998,8,0),IF($F$10=8,VLOOKUP(A145,'Lista de Produtos'!$A$2:$I$998,9,0),IF($F$10=9,VLOOKUP(A145,'Lista de Produtos'!$A$2:$J$998,10,0),IF($F$10=10,VLOOKUP(A145,'Lista de Produtos'!$A$2:$AE$998,11,0),IF($F$10=11,VLOOKUP(A145,'Lista de Produtos'!$A$2:$AE$998,12,0),IF($F$10=12,VLOOKUP(A145,'Lista de Produtos'!$A$2:$AE$998,13,0),IF($F$10=13,VLOOKUP(A145,'Lista de Produtos'!$A$2:$AE$998,14,0),IF($F$10=14,VLOOKUP(A145,'Lista de Produtos'!$A$2:$AE$998,15,0),IF($F$10=15,VLOOKUP(A145,'Lista de Produtos'!$A$2:$AE$998,16,0),IF($F$10=16,VLOOKUP(A145,'Lista de Produtos'!$A$2:$AE$998,17,0),IF($F$10=17,VLOOKUP(A145,'Lista de Produtos'!$A$2:$AE$998,18,0),IF($F$10=18,VLOOKUP(A145,'Lista de Produtos'!$A$2:$AE$998,19,0),IF($F$10=19,VLOOKUP(A145,'Lista de Produtos'!$A$2:$AE$998,20,0),IF($F$10=20,VLOOKUP(A145,'Lista de Produtos'!$A$2:$AE$998,21,0),IF($F$10=21,VLOOKUP(A145,'Lista de Produtos'!$A$2:$AE$998,22,0),IF($F$10=22,VLOOKUP(A145,'Lista de Produtos'!$A$2:$AE$998,23,0),IF($F$10=23,VLOOKUP(A145,'Lista de Produtos'!$A$2:$AE$998,24,0),IF($F$10=24,VLOOKUP(A145,'Lista de Produtos'!$A$2:$AE$998,25,0),IF($F$10=25,VLOOKUP(A145,'Lista de Produtos'!$A$2:$AE$998,26,0),IF($F$10=26,VLOOKUP(A145,'Lista de Produtos'!$A$2:$AE$998,27,0),IF($F$10=27,VLOOKUP(A145,'Lista de Produtos'!$A$2:$AE$998,28,0),IF($F$10=28,VLOOKUP(A145,'Lista de Produtos'!$A$2:$AE$998,29,0),IF($F$10=29,VLOOKUP(A145,'Lista de Produtos'!$A$2:$AE$998,30,0),IF($F$10=30,VLOOKUP(A145,'Lista de Produtos'!$A$2:$AE$998,31,0))))))))))))))))))))))))))))))),"")</f>
        <v/>
      </c>
      <c r="E145" s="67"/>
      <c r="F145" s="42"/>
      <c r="G145" s="43" t="str">
        <f t="shared" si="2"/>
        <v/>
      </c>
    </row>
    <row r="146" spans="1:7" x14ac:dyDescent="0.25">
      <c r="A146" s="68" t="str">
        <f>IF('Lista de Produtos'!A135="","",'Lista de Produtos'!A135)</f>
        <v/>
      </c>
      <c r="B146" s="69"/>
      <c r="C146" s="70"/>
      <c r="D146" s="66" t="str">
        <f>IFERROR(IF($F$10=1,VLOOKUP(A146,'Lista de Produtos'!$A$2:$E$998,2,0),IF($F$10=2,VLOOKUP(A146,'Lista de Produtos'!$A$2:$E$998,3,0),IF($F$10=3,VLOOKUP(A146,'Lista de Produtos'!$A$2:$E$998,4,0),IF($F$10=4,VLOOKUP(A146,'Lista de Produtos'!$A$2:$E$998,5,0),IF($F$10=5,VLOOKUP(A146,'Lista de Produtos'!$A$2:$F$998,6,0),IF($F$10=6,VLOOKUP(A146,'Lista de Produtos'!$A$2:$G$998,7,0),IF($F$10=7,VLOOKUP(A146,'Lista de Produtos'!$A$2:$H$998,8,0),IF($F$10=8,VLOOKUP(A146,'Lista de Produtos'!$A$2:$I$998,9,0),IF($F$10=9,VLOOKUP(A146,'Lista de Produtos'!$A$2:$J$998,10,0),IF($F$10=10,VLOOKUP(A146,'Lista de Produtos'!$A$2:$AE$998,11,0),IF($F$10=11,VLOOKUP(A146,'Lista de Produtos'!$A$2:$AE$998,12,0),IF($F$10=12,VLOOKUP(A146,'Lista de Produtos'!$A$2:$AE$998,13,0),IF($F$10=13,VLOOKUP(A146,'Lista de Produtos'!$A$2:$AE$998,14,0),IF($F$10=14,VLOOKUP(A146,'Lista de Produtos'!$A$2:$AE$998,15,0),IF($F$10=15,VLOOKUP(A146,'Lista de Produtos'!$A$2:$AE$998,16,0),IF($F$10=16,VLOOKUP(A146,'Lista de Produtos'!$A$2:$AE$998,17,0),IF($F$10=17,VLOOKUP(A146,'Lista de Produtos'!$A$2:$AE$998,18,0),IF($F$10=18,VLOOKUP(A146,'Lista de Produtos'!$A$2:$AE$998,19,0),IF($F$10=19,VLOOKUP(A146,'Lista de Produtos'!$A$2:$AE$998,20,0),IF($F$10=20,VLOOKUP(A146,'Lista de Produtos'!$A$2:$AE$998,21,0),IF($F$10=21,VLOOKUP(A146,'Lista de Produtos'!$A$2:$AE$998,22,0),IF($F$10=22,VLOOKUP(A146,'Lista de Produtos'!$A$2:$AE$998,23,0),IF($F$10=23,VLOOKUP(A146,'Lista de Produtos'!$A$2:$AE$998,24,0),IF($F$10=24,VLOOKUP(A146,'Lista de Produtos'!$A$2:$AE$998,25,0),IF($F$10=25,VLOOKUP(A146,'Lista de Produtos'!$A$2:$AE$998,26,0),IF($F$10=26,VLOOKUP(A146,'Lista de Produtos'!$A$2:$AE$998,27,0),IF($F$10=27,VLOOKUP(A146,'Lista de Produtos'!$A$2:$AE$998,28,0),IF($F$10=28,VLOOKUP(A146,'Lista de Produtos'!$A$2:$AE$998,29,0),IF($F$10=29,VLOOKUP(A146,'Lista de Produtos'!$A$2:$AE$998,30,0),IF($F$10=30,VLOOKUP(A146,'Lista de Produtos'!$A$2:$AE$998,31,0))))))))))))))))))))))))))))))),"")</f>
        <v/>
      </c>
      <c r="E146" s="67"/>
      <c r="F146" s="42"/>
      <c r="G146" s="43" t="str">
        <f t="shared" si="2"/>
        <v/>
      </c>
    </row>
    <row r="147" spans="1:7" x14ac:dyDescent="0.25">
      <c r="A147" s="68" t="str">
        <f>IF('Lista de Produtos'!A136="","",'Lista de Produtos'!A136)</f>
        <v/>
      </c>
      <c r="B147" s="69"/>
      <c r="C147" s="70"/>
      <c r="D147" s="66" t="str">
        <f>IFERROR(IF($F$10=1,VLOOKUP(A147,'Lista de Produtos'!$A$2:$E$998,2,0),IF($F$10=2,VLOOKUP(A147,'Lista de Produtos'!$A$2:$E$998,3,0),IF($F$10=3,VLOOKUP(A147,'Lista de Produtos'!$A$2:$E$998,4,0),IF($F$10=4,VLOOKUP(A147,'Lista de Produtos'!$A$2:$E$998,5,0),IF($F$10=5,VLOOKUP(A147,'Lista de Produtos'!$A$2:$F$998,6,0),IF($F$10=6,VLOOKUP(A147,'Lista de Produtos'!$A$2:$G$998,7,0),IF($F$10=7,VLOOKUP(A147,'Lista de Produtos'!$A$2:$H$998,8,0),IF($F$10=8,VLOOKUP(A147,'Lista de Produtos'!$A$2:$I$998,9,0),IF($F$10=9,VLOOKUP(A147,'Lista de Produtos'!$A$2:$J$998,10,0),IF($F$10=10,VLOOKUP(A147,'Lista de Produtos'!$A$2:$AE$998,11,0),IF($F$10=11,VLOOKUP(A147,'Lista de Produtos'!$A$2:$AE$998,12,0),IF($F$10=12,VLOOKUP(A147,'Lista de Produtos'!$A$2:$AE$998,13,0),IF($F$10=13,VLOOKUP(A147,'Lista de Produtos'!$A$2:$AE$998,14,0),IF($F$10=14,VLOOKUP(A147,'Lista de Produtos'!$A$2:$AE$998,15,0),IF($F$10=15,VLOOKUP(A147,'Lista de Produtos'!$A$2:$AE$998,16,0),IF($F$10=16,VLOOKUP(A147,'Lista de Produtos'!$A$2:$AE$998,17,0),IF($F$10=17,VLOOKUP(A147,'Lista de Produtos'!$A$2:$AE$998,18,0),IF($F$10=18,VLOOKUP(A147,'Lista de Produtos'!$A$2:$AE$998,19,0),IF($F$10=19,VLOOKUP(A147,'Lista de Produtos'!$A$2:$AE$998,20,0),IF($F$10=20,VLOOKUP(A147,'Lista de Produtos'!$A$2:$AE$998,21,0),IF($F$10=21,VLOOKUP(A147,'Lista de Produtos'!$A$2:$AE$998,22,0),IF($F$10=22,VLOOKUP(A147,'Lista de Produtos'!$A$2:$AE$998,23,0),IF($F$10=23,VLOOKUP(A147,'Lista de Produtos'!$A$2:$AE$998,24,0),IF($F$10=24,VLOOKUP(A147,'Lista de Produtos'!$A$2:$AE$998,25,0),IF($F$10=25,VLOOKUP(A147,'Lista de Produtos'!$A$2:$AE$998,26,0),IF($F$10=26,VLOOKUP(A147,'Lista de Produtos'!$A$2:$AE$998,27,0),IF($F$10=27,VLOOKUP(A147,'Lista de Produtos'!$A$2:$AE$998,28,0),IF($F$10=28,VLOOKUP(A147,'Lista de Produtos'!$A$2:$AE$998,29,0),IF($F$10=29,VLOOKUP(A147,'Lista de Produtos'!$A$2:$AE$998,30,0),IF($F$10=30,VLOOKUP(A147,'Lista de Produtos'!$A$2:$AE$998,31,0))))))))))))))))))))))))))))))),"")</f>
        <v/>
      </c>
      <c r="E147" s="67"/>
      <c r="F147" s="42"/>
      <c r="G147" s="43" t="str">
        <f t="shared" si="2"/>
        <v/>
      </c>
    </row>
    <row r="148" spans="1:7" x14ac:dyDescent="0.25">
      <c r="A148" s="68" t="str">
        <f>IF('Lista de Produtos'!A137="","",'Lista de Produtos'!A137)</f>
        <v/>
      </c>
      <c r="B148" s="69"/>
      <c r="C148" s="70"/>
      <c r="D148" s="66" t="str">
        <f>IFERROR(IF($F$10=1,VLOOKUP(A148,'Lista de Produtos'!$A$2:$E$998,2,0),IF($F$10=2,VLOOKUP(A148,'Lista de Produtos'!$A$2:$E$998,3,0),IF($F$10=3,VLOOKUP(A148,'Lista de Produtos'!$A$2:$E$998,4,0),IF($F$10=4,VLOOKUP(A148,'Lista de Produtos'!$A$2:$E$998,5,0),IF($F$10=5,VLOOKUP(A148,'Lista de Produtos'!$A$2:$F$998,6,0),IF($F$10=6,VLOOKUP(A148,'Lista de Produtos'!$A$2:$G$998,7,0),IF($F$10=7,VLOOKUP(A148,'Lista de Produtos'!$A$2:$H$998,8,0),IF($F$10=8,VLOOKUP(A148,'Lista de Produtos'!$A$2:$I$998,9,0),IF($F$10=9,VLOOKUP(A148,'Lista de Produtos'!$A$2:$J$998,10,0),IF($F$10=10,VLOOKUP(A148,'Lista de Produtos'!$A$2:$AE$998,11,0),IF($F$10=11,VLOOKUP(A148,'Lista de Produtos'!$A$2:$AE$998,12,0),IF($F$10=12,VLOOKUP(A148,'Lista de Produtos'!$A$2:$AE$998,13,0),IF($F$10=13,VLOOKUP(A148,'Lista de Produtos'!$A$2:$AE$998,14,0),IF($F$10=14,VLOOKUP(A148,'Lista de Produtos'!$A$2:$AE$998,15,0),IF($F$10=15,VLOOKUP(A148,'Lista de Produtos'!$A$2:$AE$998,16,0),IF($F$10=16,VLOOKUP(A148,'Lista de Produtos'!$A$2:$AE$998,17,0),IF($F$10=17,VLOOKUP(A148,'Lista de Produtos'!$A$2:$AE$998,18,0),IF($F$10=18,VLOOKUP(A148,'Lista de Produtos'!$A$2:$AE$998,19,0),IF($F$10=19,VLOOKUP(A148,'Lista de Produtos'!$A$2:$AE$998,20,0),IF($F$10=20,VLOOKUP(A148,'Lista de Produtos'!$A$2:$AE$998,21,0),IF($F$10=21,VLOOKUP(A148,'Lista de Produtos'!$A$2:$AE$998,22,0),IF($F$10=22,VLOOKUP(A148,'Lista de Produtos'!$A$2:$AE$998,23,0),IF($F$10=23,VLOOKUP(A148,'Lista de Produtos'!$A$2:$AE$998,24,0),IF($F$10=24,VLOOKUP(A148,'Lista de Produtos'!$A$2:$AE$998,25,0),IF($F$10=25,VLOOKUP(A148,'Lista de Produtos'!$A$2:$AE$998,26,0),IF($F$10=26,VLOOKUP(A148,'Lista de Produtos'!$A$2:$AE$998,27,0),IF($F$10=27,VLOOKUP(A148,'Lista de Produtos'!$A$2:$AE$998,28,0),IF($F$10=28,VLOOKUP(A148,'Lista de Produtos'!$A$2:$AE$998,29,0),IF($F$10=29,VLOOKUP(A148,'Lista de Produtos'!$A$2:$AE$998,30,0),IF($F$10=30,VLOOKUP(A148,'Lista de Produtos'!$A$2:$AE$998,31,0))))))))))))))))))))))))))))))),"")</f>
        <v/>
      </c>
      <c r="E148" s="67"/>
      <c r="F148" s="42"/>
      <c r="G148" s="43" t="str">
        <f t="shared" si="2"/>
        <v/>
      </c>
    </row>
    <row r="149" spans="1:7" x14ac:dyDescent="0.25">
      <c r="A149" s="68" t="str">
        <f>IF('Lista de Produtos'!A138="","",'Lista de Produtos'!A138)</f>
        <v/>
      </c>
      <c r="B149" s="69"/>
      <c r="C149" s="70"/>
      <c r="D149" s="66" t="str">
        <f>IFERROR(IF($F$10=1,VLOOKUP(A149,'Lista de Produtos'!$A$2:$E$998,2,0),IF($F$10=2,VLOOKUP(A149,'Lista de Produtos'!$A$2:$E$998,3,0),IF($F$10=3,VLOOKUP(A149,'Lista de Produtos'!$A$2:$E$998,4,0),IF($F$10=4,VLOOKUP(A149,'Lista de Produtos'!$A$2:$E$998,5,0),IF($F$10=5,VLOOKUP(A149,'Lista de Produtos'!$A$2:$F$998,6,0),IF($F$10=6,VLOOKUP(A149,'Lista de Produtos'!$A$2:$G$998,7,0),IF($F$10=7,VLOOKUP(A149,'Lista de Produtos'!$A$2:$H$998,8,0),IF($F$10=8,VLOOKUP(A149,'Lista de Produtos'!$A$2:$I$998,9,0),IF($F$10=9,VLOOKUP(A149,'Lista de Produtos'!$A$2:$J$998,10,0),IF($F$10=10,VLOOKUP(A149,'Lista de Produtos'!$A$2:$AE$998,11,0),IF($F$10=11,VLOOKUP(A149,'Lista de Produtos'!$A$2:$AE$998,12,0),IF($F$10=12,VLOOKUP(A149,'Lista de Produtos'!$A$2:$AE$998,13,0),IF($F$10=13,VLOOKUP(A149,'Lista de Produtos'!$A$2:$AE$998,14,0),IF($F$10=14,VLOOKUP(A149,'Lista de Produtos'!$A$2:$AE$998,15,0),IF($F$10=15,VLOOKUP(A149,'Lista de Produtos'!$A$2:$AE$998,16,0),IF($F$10=16,VLOOKUP(A149,'Lista de Produtos'!$A$2:$AE$998,17,0),IF($F$10=17,VLOOKUP(A149,'Lista de Produtos'!$A$2:$AE$998,18,0),IF($F$10=18,VLOOKUP(A149,'Lista de Produtos'!$A$2:$AE$998,19,0),IF($F$10=19,VLOOKUP(A149,'Lista de Produtos'!$A$2:$AE$998,20,0),IF($F$10=20,VLOOKUP(A149,'Lista de Produtos'!$A$2:$AE$998,21,0),IF($F$10=21,VLOOKUP(A149,'Lista de Produtos'!$A$2:$AE$998,22,0),IF($F$10=22,VLOOKUP(A149,'Lista de Produtos'!$A$2:$AE$998,23,0),IF($F$10=23,VLOOKUP(A149,'Lista de Produtos'!$A$2:$AE$998,24,0),IF($F$10=24,VLOOKUP(A149,'Lista de Produtos'!$A$2:$AE$998,25,0),IF($F$10=25,VLOOKUP(A149,'Lista de Produtos'!$A$2:$AE$998,26,0),IF($F$10=26,VLOOKUP(A149,'Lista de Produtos'!$A$2:$AE$998,27,0),IF($F$10=27,VLOOKUP(A149,'Lista de Produtos'!$A$2:$AE$998,28,0),IF($F$10=28,VLOOKUP(A149,'Lista de Produtos'!$A$2:$AE$998,29,0),IF($F$10=29,VLOOKUP(A149,'Lista de Produtos'!$A$2:$AE$998,30,0),IF($F$10=30,VLOOKUP(A149,'Lista de Produtos'!$A$2:$AE$998,31,0))))))))))))))))))))))))))))))),"")</f>
        <v/>
      </c>
      <c r="E149" s="67"/>
      <c r="F149" s="42"/>
      <c r="G149" s="43" t="str">
        <f t="shared" si="2"/>
        <v/>
      </c>
    </row>
    <row r="150" spans="1:7" x14ac:dyDescent="0.25">
      <c r="A150" s="68" t="str">
        <f>IF('Lista de Produtos'!A139="","",'Lista de Produtos'!A139)</f>
        <v/>
      </c>
      <c r="B150" s="69"/>
      <c r="C150" s="70"/>
      <c r="D150" s="66" t="str">
        <f>IFERROR(IF($F$10=1,VLOOKUP(A150,'Lista de Produtos'!$A$2:$E$998,2,0),IF($F$10=2,VLOOKUP(A150,'Lista de Produtos'!$A$2:$E$998,3,0),IF($F$10=3,VLOOKUP(A150,'Lista de Produtos'!$A$2:$E$998,4,0),IF($F$10=4,VLOOKUP(A150,'Lista de Produtos'!$A$2:$E$998,5,0),IF($F$10=5,VLOOKUP(A150,'Lista de Produtos'!$A$2:$F$998,6,0),IF($F$10=6,VLOOKUP(A150,'Lista de Produtos'!$A$2:$G$998,7,0),IF($F$10=7,VLOOKUP(A150,'Lista de Produtos'!$A$2:$H$998,8,0),IF($F$10=8,VLOOKUP(A150,'Lista de Produtos'!$A$2:$I$998,9,0),IF($F$10=9,VLOOKUP(A150,'Lista de Produtos'!$A$2:$J$998,10,0),IF($F$10=10,VLOOKUP(A150,'Lista de Produtos'!$A$2:$AE$998,11,0),IF($F$10=11,VLOOKUP(A150,'Lista de Produtos'!$A$2:$AE$998,12,0),IF($F$10=12,VLOOKUP(A150,'Lista de Produtos'!$A$2:$AE$998,13,0),IF($F$10=13,VLOOKUP(A150,'Lista de Produtos'!$A$2:$AE$998,14,0),IF($F$10=14,VLOOKUP(A150,'Lista de Produtos'!$A$2:$AE$998,15,0),IF($F$10=15,VLOOKUP(A150,'Lista de Produtos'!$A$2:$AE$998,16,0),IF($F$10=16,VLOOKUP(A150,'Lista de Produtos'!$A$2:$AE$998,17,0),IF($F$10=17,VLOOKUP(A150,'Lista de Produtos'!$A$2:$AE$998,18,0),IF($F$10=18,VLOOKUP(A150,'Lista de Produtos'!$A$2:$AE$998,19,0),IF($F$10=19,VLOOKUP(A150,'Lista de Produtos'!$A$2:$AE$998,20,0),IF($F$10=20,VLOOKUP(A150,'Lista de Produtos'!$A$2:$AE$998,21,0),IF($F$10=21,VLOOKUP(A150,'Lista de Produtos'!$A$2:$AE$998,22,0),IF($F$10=22,VLOOKUP(A150,'Lista de Produtos'!$A$2:$AE$998,23,0),IF($F$10=23,VLOOKUP(A150,'Lista de Produtos'!$A$2:$AE$998,24,0),IF($F$10=24,VLOOKUP(A150,'Lista de Produtos'!$A$2:$AE$998,25,0),IF($F$10=25,VLOOKUP(A150,'Lista de Produtos'!$A$2:$AE$998,26,0),IF($F$10=26,VLOOKUP(A150,'Lista de Produtos'!$A$2:$AE$998,27,0),IF($F$10=27,VLOOKUP(A150,'Lista de Produtos'!$A$2:$AE$998,28,0),IF($F$10=28,VLOOKUP(A150,'Lista de Produtos'!$A$2:$AE$998,29,0),IF($F$10=29,VLOOKUP(A150,'Lista de Produtos'!$A$2:$AE$998,30,0),IF($F$10=30,VLOOKUP(A150,'Lista de Produtos'!$A$2:$AE$998,31,0))))))))))))))))))))))))))))))),"")</f>
        <v/>
      </c>
      <c r="E150" s="67"/>
      <c r="F150" s="42"/>
      <c r="G150" s="43" t="str">
        <f t="shared" si="2"/>
        <v/>
      </c>
    </row>
    <row r="151" spans="1:7" x14ac:dyDescent="0.25">
      <c r="A151" s="68" t="str">
        <f>IF('Lista de Produtos'!A140="","",'Lista de Produtos'!A140)</f>
        <v/>
      </c>
      <c r="B151" s="69"/>
      <c r="C151" s="70"/>
      <c r="D151" s="66" t="str">
        <f>IFERROR(IF($F$10=1,VLOOKUP(A151,'Lista de Produtos'!$A$2:$E$998,2,0),IF($F$10=2,VLOOKUP(A151,'Lista de Produtos'!$A$2:$E$998,3,0),IF($F$10=3,VLOOKUP(A151,'Lista de Produtos'!$A$2:$E$998,4,0),IF($F$10=4,VLOOKUP(A151,'Lista de Produtos'!$A$2:$E$998,5,0),IF($F$10=5,VLOOKUP(A151,'Lista de Produtos'!$A$2:$F$998,6,0),IF($F$10=6,VLOOKUP(A151,'Lista de Produtos'!$A$2:$G$998,7,0),IF($F$10=7,VLOOKUP(A151,'Lista de Produtos'!$A$2:$H$998,8,0),IF($F$10=8,VLOOKUP(A151,'Lista de Produtos'!$A$2:$I$998,9,0),IF($F$10=9,VLOOKUP(A151,'Lista de Produtos'!$A$2:$J$998,10,0),IF($F$10=10,VLOOKUP(A151,'Lista de Produtos'!$A$2:$AE$998,11,0),IF($F$10=11,VLOOKUP(A151,'Lista de Produtos'!$A$2:$AE$998,12,0),IF($F$10=12,VLOOKUP(A151,'Lista de Produtos'!$A$2:$AE$998,13,0),IF($F$10=13,VLOOKUP(A151,'Lista de Produtos'!$A$2:$AE$998,14,0),IF($F$10=14,VLOOKUP(A151,'Lista de Produtos'!$A$2:$AE$998,15,0),IF($F$10=15,VLOOKUP(A151,'Lista de Produtos'!$A$2:$AE$998,16,0),IF($F$10=16,VLOOKUP(A151,'Lista de Produtos'!$A$2:$AE$998,17,0),IF($F$10=17,VLOOKUP(A151,'Lista de Produtos'!$A$2:$AE$998,18,0),IF($F$10=18,VLOOKUP(A151,'Lista de Produtos'!$A$2:$AE$998,19,0),IF($F$10=19,VLOOKUP(A151,'Lista de Produtos'!$A$2:$AE$998,20,0),IF($F$10=20,VLOOKUP(A151,'Lista de Produtos'!$A$2:$AE$998,21,0),IF($F$10=21,VLOOKUP(A151,'Lista de Produtos'!$A$2:$AE$998,22,0),IF($F$10=22,VLOOKUP(A151,'Lista de Produtos'!$A$2:$AE$998,23,0),IF($F$10=23,VLOOKUP(A151,'Lista de Produtos'!$A$2:$AE$998,24,0),IF($F$10=24,VLOOKUP(A151,'Lista de Produtos'!$A$2:$AE$998,25,0),IF($F$10=25,VLOOKUP(A151,'Lista de Produtos'!$A$2:$AE$998,26,0),IF($F$10=26,VLOOKUP(A151,'Lista de Produtos'!$A$2:$AE$998,27,0),IF($F$10=27,VLOOKUP(A151,'Lista de Produtos'!$A$2:$AE$998,28,0),IF($F$10=28,VLOOKUP(A151,'Lista de Produtos'!$A$2:$AE$998,29,0),IF($F$10=29,VLOOKUP(A151,'Lista de Produtos'!$A$2:$AE$998,30,0),IF($F$10=30,VLOOKUP(A151,'Lista de Produtos'!$A$2:$AE$998,31,0))))))))))))))))))))))))))))))),"")</f>
        <v/>
      </c>
      <c r="E151" s="67"/>
      <c r="F151" s="42"/>
      <c r="G151" s="43" t="str">
        <f t="shared" si="2"/>
        <v/>
      </c>
    </row>
    <row r="152" spans="1:7" x14ac:dyDescent="0.25">
      <c r="A152" s="68" t="str">
        <f>IF('Lista de Produtos'!A141="","",'Lista de Produtos'!A141)</f>
        <v/>
      </c>
      <c r="B152" s="69"/>
      <c r="C152" s="70"/>
      <c r="D152" s="66" t="str">
        <f>IFERROR(IF($F$10=1,VLOOKUP(A152,'Lista de Produtos'!$A$2:$E$998,2,0),IF($F$10=2,VLOOKUP(A152,'Lista de Produtos'!$A$2:$E$998,3,0),IF($F$10=3,VLOOKUP(A152,'Lista de Produtos'!$A$2:$E$998,4,0),IF($F$10=4,VLOOKUP(A152,'Lista de Produtos'!$A$2:$E$998,5,0),IF($F$10=5,VLOOKUP(A152,'Lista de Produtos'!$A$2:$F$998,6,0),IF($F$10=6,VLOOKUP(A152,'Lista de Produtos'!$A$2:$G$998,7,0),IF($F$10=7,VLOOKUP(A152,'Lista de Produtos'!$A$2:$H$998,8,0),IF($F$10=8,VLOOKUP(A152,'Lista de Produtos'!$A$2:$I$998,9,0),IF($F$10=9,VLOOKUP(A152,'Lista de Produtos'!$A$2:$J$998,10,0),IF($F$10=10,VLOOKUP(A152,'Lista de Produtos'!$A$2:$AE$998,11,0),IF($F$10=11,VLOOKUP(A152,'Lista de Produtos'!$A$2:$AE$998,12,0),IF($F$10=12,VLOOKUP(A152,'Lista de Produtos'!$A$2:$AE$998,13,0),IF($F$10=13,VLOOKUP(A152,'Lista de Produtos'!$A$2:$AE$998,14,0),IF($F$10=14,VLOOKUP(A152,'Lista de Produtos'!$A$2:$AE$998,15,0),IF($F$10=15,VLOOKUP(A152,'Lista de Produtos'!$A$2:$AE$998,16,0),IF($F$10=16,VLOOKUP(A152,'Lista de Produtos'!$A$2:$AE$998,17,0),IF($F$10=17,VLOOKUP(A152,'Lista de Produtos'!$A$2:$AE$998,18,0),IF($F$10=18,VLOOKUP(A152,'Lista de Produtos'!$A$2:$AE$998,19,0),IF($F$10=19,VLOOKUP(A152,'Lista de Produtos'!$A$2:$AE$998,20,0),IF($F$10=20,VLOOKUP(A152,'Lista de Produtos'!$A$2:$AE$998,21,0),IF($F$10=21,VLOOKUP(A152,'Lista de Produtos'!$A$2:$AE$998,22,0),IF($F$10=22,VLOOKUP(A152,'Lista de Produtos'!$A$2:$AE$998,23,0),IF($F$10=23,VLOOKUP(A152,'Lista de Produtos'!$A$2:$AE$998,24,0),IF($F$10=24,VLOOKUP(A152,'Lista de Produtos'!$A$2:$AE$998,25,0),IF($F$10=25,VLOOKUP(A152,'Lista de Produtos'!$A$2:$AE$998,26,0),IF($F$10=26,VLOOKUP(A152,'Lista de Produtos'!$A$2:$AE$998,27,0),IF($F$10=27,VLOOKUP(A152,'Lista de Produtos'!$A$2:$AE$998,28,0),IF($F$10=28,VLOOKUP(A152,'Lista de Produtos'!$A$2:$AE$998,29,0),IF($F$10=29,VLOOKUP(A152,'Lista de Produtos'!$A$2:$AE$998,30,0),IF($F$10=30,VLOOKUP(A152,'Lista de Produtos'!$A$2:$AE$998,31,0))))))))))))))))))))))))))))))),"")</f>
        <v/>
      </c>
      <c r="E152" s="67"/>
      <c r="F152" s="42"/>
      <c r="G152" s="43" t="str">
        <f t="shared" si="2"/>
        <v/>
      </c>
    </row>
    <row r="153" spans="1:7" x14ac:dyDescent="0.25">
      <c r="A153" s="68" t="str">
        <f>IF('Lista de Produtos'!A142="","",'Lista de Produtos'!A142)</f>
        <v/>
      </c>
      <c r="B153" s="69"/>
      <c r="C153" s="70"/>
      <c r="D153" s="66" t="str">
        <f>IFERROR(IF($F$10=1,VLOOKUP(A153,'Lista de Produtos'!$A$2:$E$998,2,0),IF($F$10=2,VLOOKUP(A153,'Lista de Produtos'!$A$2:$E$998,3,0),IF($F$10=3,VLOOKUP(A153,'Lista de Produtos'!$A$2:$E$998,4,0),IF($F$10=4,VLOOKUP(A153,'Lista de Produtos'!$A$2:$E$998,5,0),IF($F$10=5,VLOOKUP(A153,'Lista de Produtos'!$A$2:$F$998,6,0),IF($F$10=6,VLOOKUP(A153,'Lista de Produtos'!$A$2:$G$998,7,0),IF($F$10=7,VLOOKUP(A153,'Lista de Produtos'!$A$2:$H$998,8,0),IF($F$10=8,VLOOKUP(A153,'Lista de Produtos'!$A$2:$I$998,9,0),IF($F$10=9,VLOOKUP(A153,'Lista de Produtos'!$A$2:$J$998,10,0),IF($F$10=10,VLOOKUP(A153,'Lista de Produtos'!$A$2:$AE$998,11,0),IF($F$10=11,VLOOKUP(A153,'Lista de Produtos'!$A$2:$AE$998,12,0),IF($F$10=12,VLOOKUP(A153,'Lista de Produtos'!$A$2:$AE$998,13,0),IF($F$10=13,VLOOKUP(A153,'Lista de Produtos'!$A$2:$AE$998,14,0),IF($F$10=14,VLOOKUP(A153,'Lista de Produtos'!$A$2:$AE$998,15,0),IF($F$10=15,VLOOKUP(A153,'Lista de Produtos'!$A$2:$AE$998,16,0),IF($F$10=16,VLOOKUP(A153,'Lista de Produtos'!$A$2:$AE$998,17,0),IF($F$10=17,VLOOKUP(A153,'Lista de Produtos'!$A$2:$AE$998,18,0),IF($F$10=18,VLOOKUP(A153,'Lista de Produtos'!$A$2:$AE$998,19,0),IF($F$10=19,VLOOKUP(A153,'Lista de Produtos'!$A$2:$AE$998,20,0),IF($F$10=20,VLOOKUP(A153,'Lista de Produtos'!$A$2:$AE$998,21,0),IF($F$10=21,VLOOKUP(A153,'Lista de Produtos'!$A$2:$AE$998,22,0),IF($F$10=22,VLOOKUP(A153,'Lista de Produtos'!$A$2:$AE$998,23,0),IF($F$10=23,VLOOKUP(A153,'Lista de Produtos'!$A$2:$AE$998,24,0),IF($F$10=24,VLOOKUP(A153,'Lista de Produtos'!$A$2:$AE$998,25,0),IF($F$10=25,VLOOKUP(A153,'Lista de Produtos'!$A$2:$AE$998,26,0),IF($F$10=26,VLOOKUP(A153,'Lista de Produtos'!$A$2:$AE$998,27,0),IF($F$10=27,VLOOKUP(A153,'Lista de Produtos'!$A$2:$AE$998,28,0),IF($F$10=28,VLOOKUP(A153,'Lista de Produtos'!$A$2:$AE$998,29,0),IF($F$10=29,VLOOKUP(A153,'Lista de Produtos'!$A$2:$AE$998,30,0),IF($F$10=30,VLOOKUP(A153,'Lista de Produtos'!$A$2:$AE$998,31,0))))))))))))))))))))))))))))))),"")</f>
        <v/>
      </c>
      <c r="E153" s="67"/>
      <c r="F153" s="42"/>
      <c r="G153" s="43" t="str">
        <f t="shared" si="2"/>
        <v/>
      </c>
    </row>
    <row r="154" spans="1:7" x14ac:dyDescent="0.25">
      <c r="A154" s="68" t="str">
        <f>IF('Lista de Produtos'!A143="","",'Lista de Produtos'!A143)</f>
        <v/>
      </c>
      <c r="B154" s="69"/>
      <c r="C154" s="70"/>
      <c r="D154" s="66" t="str">
        <f>IFERROR(IF($F$10=1,VLOOKUP(A154,'Lista de Produtos'!$A$2:$E$998,2,0),IF($F$10=2,VLOOKUP(A154,'Lista de Produtos'!$A$2:$E$998,3,0),IF($F$10=3,VLOOKUP(A154,'Lista de Produtos'!$A$2:$E$998,4,0),IF($F$10=4,VLOOKUP(A154,'Lista de Produtos'!$A$2:$E$998,5,0),IF($F$10=5,VLOOKUP(A154,'Lista de Produtos'!$A$2:$F$998,6,0),IF($F$10=6,VLOOKUP(A154,'Lista de Produtos'!$A$2:$G$998,7,0),IF($F$10=7,VLOOKUP(A154,'Lista de Produtos'!$A$2:$H$998,8,0),IF($F$10=8,VLOOKUP(A154,'Lista de Produtos'!$A$2:$I$998,9,0),IF($F$10=9,VLOOKUP(A154,'Lista de Produtos'!$A$2:$J$998,10,0),IF($F$10=10,VLOOKUP(A154,'Lista de Produtos'!$A$2:$AE$998,11,0),IF($F$10=11,VLOOKUP(A154,'Lista de Produtos'!$A$2:$AE$998,12,0),IF($F$10=12,VLOOKUP(A154,'Lista de Produtos'!$A$2:$AE$998,13,0),IF($F$10=13,VLOOKUP(A154,'Lista de Produtos'!$A$2:$AE$998,14,0),IF($F$10=14,VLOOKUP(A154,'Lista de Produtos'!$A$2:$AE$998,15,0),IF($F$10=15,VLOOKUP(A154,'Lista de Produtos'!$A$2:$AE$998,16,0),IF($F$10=16,VLOOKUP(A154,'Lista de Produtos'!$A$2:$AE$998,17,0),IF($F$10=17,VLOOKUP(A154,'Lista de Produtos'!$A$2:$AE$998,18,0),IF($F$10=18,VLOOKUP(A154,'Lista de Produtos'!$A$2:$AE$998,19,0),IF($F$10=19,VLOOKUP(A154,'Lista de Produtos'!$A$2:$AE$998,20,0),IF($F$10=20,VLOOKUP(A154,'Lista de Produtos'!$A$2:$AE$998,21,0),IF($F$10=21,VLOOKUP(A154,'Lista de Produtos'!$A$2:$AE$998,22,0),IF($F$10=22,VLOOKUP(A154,'Lista de Produtos'!$A$2:$AE$998,23,0),IF($F$10=23,VLOOKUP(A154,'Lista de Produtos'!$A$2:$AE$998,24,0),IF($F$10=24,VLOOKUP(A154,'Lista de Produtos'!$A$2:$AE$998,25,0),IF($F$10=25,VLOOKUP(A154,'Lista de Produtos'!$A$2:$AE$998,26,0),IF($F$10=26,VLOOKUP(A154,'Lista de Produtos'!$A$2:$AE$998,27,0),IF($F$10=27,VLOOKUP(A154,'Lista de Produtos'!$A$2:$AE$998,28,0),IF($F$10=28,VLOOKUP(A154,'Lista de Produtos'!$A$2:$AE$998,29,0),IF($F$10=29,VLOOKUP(A154,'Lista de Produtos'!$A$2:$AE$998,30,0),IF($F$10=30,VLOOKUP(A154,'Lista de Produtos'!$A$2:$AE$998,31,0))))))))))))))))))))))))))))))),"")</f>
        <v/>
      </c>
      <c r="E154" s="67"/>
      <c r="F154" s="42"/>
      <c r="G154" s="43" t="str">
        <f t="shared" si="2"/>
        <v/>
      </c>
    </row>
    <row r="155" spans="1:7" x14ac:dyDescent="0.25">
      <c r="A155" s="68" t="str">
        <f>IF('Lista de Produtos'!A144="","",'Lista de Produtos'!A144)</f>
        <v/>
      </c>
      <c r="B155" s="69"/>
      <c r="C155" s="70"/>
      <c r="D155" s="66" t="str">
        <f>IFERROR(IF($F$10=1,VLOOKUP(A155,'Lista de Produtos'!$A$2:$E$998,2,0),IF($F$10=2,VLOOKUP(A155,'Lista de Produtos'!$A$2:$E$998,3,0),IF($F$10=3,VLOOKUP(A155,'Lista de Produtos'!$A$2:$E$998,4,0),IF($F$10=4,VLOOKUP(A155,'Lista de Produtos'!$A$2:$E$998,5,0),IF($F$10=5,VLOOKUP(A155,'Lista de Produtos'!$A$2:$F$998,6,0),IF($F$10=6,VLOOKUP(A155,'Lista de Produtos'!$A$2:$G$998,7,0),IF($F$10=7,VLOOKUP(A155,'Lista de Produtos'!$A$2:$H$998,8,0),IF($F$10=8,VLOOKUP(A155,'Lista de Produtos'!$A$2:$I$998,9,0),IF($F$10=9,VLOOKUP(A155,'Lista de Produtos'!$A$2:$J$998,10,0),IF($F$10=10,VLOOKUP(A155,'Lista de Produtos'!$A$2:$AE$998,11,0),IF($F$10=11,VLOOKUP(A155,'Lista de Produtos'!$A$2:$AE$998,12,0),IF($F$10=12,VLOOKUP(A155,'Lista de Produtos'!$A$2:$AE$998,13,0),IF($F$10=13,VLOOKUP(A155,'Lista de Produtos'!$A$2:$AE$998,14,0),IF($F$10=14,VLOOKUP(A155,'Lista de Produtos'!$A$2:$AE$998,15,0),IF($F$10=15,VLOOKUP(A155,'Lista de Produtos'!$A$2:$AE$998,16,0),IF($F$10=16,VLOOKUP(A155,'Lista de Produtos'!$A$2:$AE$998,17,0),IF($F$10=17,VLOOKUP(A155,'Lista de Produtos'!$A$2:$AE$998,18,0),IF($F$10=18,VLOOKUP(A155,'Lista de Produtos'!$A$2:$AE$998,19,0),IF($F$10=19,VLOOKUP(A155,'Lista de Produtos'!$A$2:$AE$998,20,0),IF($F$10=20,VLOOKUP(A155,'Lista de Produtos'!$A$2:$AE$998,21,0),IF($F$10=21,VLOOKUP(A155,'Lista de Produtos'!$A$2:$AE$998,22,0),IF($F$10=22,VLOOKUP(A155,'Lista de Produtos'!$A$2:$AE$998,23,0),IF($F$10=23,VLOOKUP(A155,'Lista de Produtos'!$A$2:$AE$998,24,0),IF($F$10=24,VLOOKUP(A155,'Lista de Produtos'!$A$2:$AE$998,25,0),IF($F$10=25,VLOOKUP(A155,'Lista de Produtos'!$A$2:$AE$998,26,0),IF($F$10=26,VLOOKUP(A155,'Lista de Produtos'!$A$2:$AE$998,27,0),IF($F$10=27,VLOOKUP(A155,'Lista de Produtos'!$A$2:$AE$998,28,0),IF($F$10=28,VLOOKUP(A155,'Lista de Produtos'!$A$2:$AE$998,29,0),IF($F$10=29,VLOOKUP(A155,'Lista de Produtos'!$A$2:$AE$998,30,0),IF($F$10=30,VLOOKUP(A155,'Lista de Produtos'!$A$2:$AE$998,31,0))))))))))))))))))))))))))))))),"")</f>
        <v/>
      </c>
      <c r="E155" s="67"/>
      <c r="F155" s="42"/>
      <c r="G155" s="43" t="str">
        <f t="shared" si="2"/>
        <v/>
      </c>
    </row>
    <row r="156" spans="1:7" x14ac:dyDescent="0.25">
      <c r="A156" s="68" t="str">
        <f>IF('Lista de Produtos'!A145="","",'Lista de Produtos'!A145)</f>
        <v/>
      </c>
      <c r="B156" s="69"/>
      <c r="C156" s="70"/>
      <c r="D156" s="66" t="str">
        <f>IFERROR(IF($F$10=1,VLOOKUP(A156,'Lista de Produtos'!$A$2:$E$998,2,0),IF($F$10=2,VLOOKUP(A156,'Lista de Produtos'!$A$2:$E$998,3,0),IF($F$10=3,VLOOKUP(A156,'Lista de Produtos'!$A$2:$E$998,4,0),IF($F$10=4,VLOOKUP(A156,'Lista de Produtos'!$A$2:$E$998,5,0),IF($F$10=5,VLOOKUP(A156,'Lista de Produtos'!$A$2:$F$998,6,0),IF($F$10=6,VLOOKUP(A156,'Lista de Produtos'!$A$2:$G$998,7,0),IF($F$10=7,VLOOKUP(A156,'Lista de Produtos'!$A$2:$H$998,8,0),IF($F$10=8,VLOOKUP(A156,'Lista de Produtos'!$A$2:$I$998,9,0),IF($F$10=9,VLOOKUP(A156,'Lista de Produtos'!$A$2:$J$998,10,0),IF($F$10=10,VLOOKUP(A156,'Lista de Produtos'!$A$2:$AE$998,11,0),IF($F$10=11,VLOOKUP(A156,'Lista de Produtos'!$A$2:$AE$998,12,0),IF($F$10=12,VLOOKUP(A156,'Lista de Produtos'!$A$2:$AE$998,13,0),IF($F$10=13,VLOOKUP(A156,'Lista de Produtos'!$A$2:$AE$998,14,0),IF($F$10=14,VLOOKUP(A156,'Lista de Produtos'!$A$2:$AE$998,15,0),IF($F$10=15,VLOOKUP(A156,'Lista de Produtos'!$A$2:$AE$998,16,0),IF($F$10=16,VLOOKUP(A156,'Lista de Produtos'!$A$2:$AE$998,17,0),IF($F$10=17,VLOOKUP(A156,'Lista de Produtos'!$A$2:$AE$998,18,0),IF($F$10=18,VLOOKUP(A156,'Lista de Produtos'!$A$2:$AE$998,19,0),IF($F$10=19,VLOOKUP(A156,'Lista de Produtos'!$A$2:$AE$998,20,0),IF($F$10=20,VLOOKUP(A156,'Lista de Produtos'!$A$2:$AE$998,21,0),IF($F$10=21,VLOOKUP(A156,'Lista de Produtos'!$A$2:$AE$998,22,0),IF($F$10=22,VLOOKUP(A156,'Lista de Produtos'!$A$2:$AE$998,23,0),IF($F$10=23,VLOOKUP(A156,'Lista de Produtos'!$A$2:$AE$998,24,0),IF($F$10=24,VLOOKUP(A156,'Lista de Produtos'!$A$2:$AE$998,25,0),IF($F$10=25,VLOOKUP(A156,'Lista de Produtos'!$A$2:$AE$998,26,0),IF($F$10=26,VLOOKUP(A156,'Lista de Produtos'!$A$2:$AE$998,27,0),IF($F$10=27,VLOOKUP(A156,'Lista de Produtos'!$A$2:$AE$998,28,0),IF($F$10=28,VLOOKUP(A156,'Lista de Produtos'!$A$2:$AE$998,29,0),IF($F$10=29,VLOOKUP(A156,'Lista de Produtos'!$A$2:$AE$998,30,0),IF($F$10=30,VLOOKUP(A156,'Lista de Produtos'!$A$2:$AE$998,31,0))))))))))))))))))))))))))))))),"")</f>
        <v/>
      </c>
      <c r="E156" s="67"/>
      <c r="F156" s="42"/>
      <c r="G156" s="43" t="str">
        <f t="shared" si="2"/>
        <v/>
      </c>
    </row>
    <row r="157" spans="1:7" x14ac:dyDescent="0.25">
      <c r="A157" s="68" t="str">
        <f>IF('Lista de Produtos'!A146="","",'Lista de Produtos'!A146)</f>
        <v/>
      </c>
      <c r="B157" s="69"/>
      <c r="C157" s="70"/>
      <c r="D157" s="66" t="str">
        <f>IFERROR(IF($F$10=1,VLOOKUP(A157,'Lista de Produtos'!$A$2:$E$998,2,0),IF($F$10=2,VLOOKUP(A157,'Lista de Produtos'!$A$2:$E$998,3,0),IF($F$10=3,VLOOKUP(A157,'Lista de Produtos'!$A$2:$E$998,4,0),IF($F$10=4,VLOOKUP(A157,'Lista de Produtos'!$A$2:$E$998,5,0),IF($F$10=5,VLOOKUP(A157,'Lista de Produtos'!$A$2:$F$998,6,0),IF($F$10=6,VLOOKUP(A157,'Lista de Produtos'!$A$2:$G$998,7,0),IF($F$10=7,VLOOKUP(A157,'Lista de Produtos'!$A$2:$H$998,8,0),IF($F$10=8,VLOOKUP(A157,'Lista de Produtos'!$A$2:$I$998,9,0),IF($F$10=9,VLOOKUP(A157,'Lista de Produtos'!$A$2:$J$998,10,0),IF($F$10=10,VLOOKUP(A157,'Lista de Produtos'!$A$2:$AE$998,11,0),IF($F$10=11,VLOOKUP(A157,'Lista de Produtos'!$A$2:$AE$998,12,0),IF($F$10=12,VLOOKUP(A157,'Lista de Produtos'!$A$2:$AE$998,13,0),IF($F$10=13,VLOOKUP(A157,'Lista de Produtos'!$A$2:$AE$998,14,0),IF($F$10=14,VLOOKUP(A157,'Lista de Produtos'!$A$2:$AE$998,15,0),IF($F$10=15,VLOOKUP(A157,'Lista de Produtos'!$A$2:$AE$998,16,0),IF($F$10=16,VLOOKUP(A157,'Lista de Produtos'!$A$2:$AE$998,17,0),IF($F$10=17,VLOOKUP(A157,'Lista de Produtos'!$A$2:$AE$998,18,0),IF($F$10=18,VLOOKUP(A157,'Lista de Produtos'!$A$2:$AE$998,19,0),IF($F$10=19,VLOOKUP(A157,'Lista de Produtos'!$A$2:$AE$998,20,0),IF($F$10=20,VLOOKUP(A157,'Lista de Produtos'!$A$2:$AE$998,21,0),IF($F$10=21,VLOOKUP(A157,'Lista de Produtos'!$A$2:$AE$998,22,0),IF($F$10=22,VLOOKUP(A157,'Lista de Produtos'!$A$2:$AE$998,23,0),IF($F$10=23,VLOOKUP(A157,'Lista de Produtos'!$A$2:$AE$998,24,0),IF($F$10=24,VLOOKUP(A157,'Lista de Produtos'!$A$2:$AE$998,25,0),IF($F$10=25,VLOOKUP(A157,'Lista de Produtos'!$A$2:$AE$998,26,0),IF($F$10=26,VLOOKUP(A157,'Lista de Produtos'!$A$2:$AE$998,27,0),IF($F$10=27,VLOOKUP(A157,'Lista de Produtos'!$A$2:$AE$998,28,0),IF($F$10=28,VLOOKUP(A157,'Lista de Produtos'!$A$2:$AE$998,29,0),IF($F$10=29,VLOOKUP(A157,'Lista de Produtos'!$A$2:$AE$998,30,0),IF($F$10=30,VLOOKUP(A157,'Lista de Produtos'!$A$2:$AE$998,31,0))))))))))))))))))))))))))))))),"")</f>
        <v/>
      </c>
      <c r="E157" s="67"/>
      <c r="F157" s="42"/>
      <c r="G157" s="43" t="str">
        <f t="shared" si="2"/>
        <v/>
      </c>
    </row>
    <row r="158" spans="1:7" x14ac:dyDescent="0.25">
      <c r="A158" s="68" t="str">
        <f>IF('Lista de Produtos'!A147="","",'Lista de Produtos'!A147)</f>
        <v/>
      </c>
      <c r="B158" s="69"/>
      <c r="C158" s="70"/>
      <c r="D158" s="66" t="str">
        <f>IFERROR(IF($F$10=1,VLOOKUP(A158,'Lista de Produtos'!$A$2:$E$998,2,0),IF($F$10=2,VLOOKUP(A158,'Lista de Produtos'!$A$2:$E$998,3,0),IF($F$10=3,VLOOKUP(A158,'Lista de Produtos'!$A$2:$E$998,4,0),IF($F$10=4,VLOOKUP(A158,'Lista de Produtos'!$A$2:$E$998,5,0),IF($F$10=5,VLOOKUP(A158,'Lista de Produtos'!$A$2:$F$998,6,0),IF($F$10=6,VLOOKUP(A158,'Lista de Produtos'!$A$2:$G$998,7,0),IF($F$10=7,VLOOKUP(A158,'Lista de Produtos'!$A$2:$H$998,8,0),IF($F$10=8,VLOOKUP(A158,'Lista de Produtos'!$A$2:$I$998,9,0),IF($F$10=9,VLOOKUP(A158,'Lista de Produtos'!$A$2:$J$998,10,0),IF($F$10=10,VLOOKUP(A158,'Lista de Produtos'!$A$2:$AE$998,11,0),IF($F$10=11,VLOOKUP(A158,'Lista de Produtos'!$A$2:$AE$998,12,0),IF($F$10=12,VLOOKUP(A158,'Lista de Produtos'!$A$2:$AE$998,13,0),IF($F$10=13,VLOOKUP(A158,'Lista de Produtos'!$A$2:$AE$998,14,0),IF($F$10=14,VLOOKUP(A158,'Lista de Produtos'!$A$2:$AE$998,15,0),IF($F$10=15,VLOOKUP(A158,'Lista de Produtos'!$A$2:$AE$998,16,0),IF($F$10=16,VLOOKUP(A158,'Lista de Produtos'!$A$2:$AE$998,17,0),IF($F$10=17,VLOOKUP(A158,'Lista de Produtos'!$A$2:$AE$998,18,0),IF($F$10=18,VLOOKUP(A158,'Lista de Produtos'!$A$2:$AE$998,19,0),IF($F$10=19,VLOOKUP(A158,'Lista de Produtos'!$A$2:$AE$998,20,0),IF($F$10=20,VLOOKUP(A158,'Lista de Produtos'!$A$2:$AE$998,21,0),IF($F$10=21,VLOOKUP(A158,'Lista de Produtos'!$A$2:$AE$998,22,0),IF($F$10=22,VLOOKUP(A158,'Lista de Produtos'!$A$2:$AE$998,23,0),IF($F$10=23,VLOOKUP(A158,'Lista de Produtos'!$A$2:$AE$998,24,0),IF($F$10=24,VLOOKUP(A158,'Lista de Produtos'!$A$2:$AE$998,25,0),IF($F$10=25,VLOOKUP(A158,'Lista de Produtos'!$A$2:$AE$998,26,0),IF($F$10=26,VLOOKUP(A158,'Lista de Produtos'!$A$2:$AE$998,27,0),IF($F$10=27,VLOOKUP(A158,'Lista de Produtos'!$A$2:$AE$998,28,0),IF($F$10=28,VLOOKUP(A158,'Lista de Produtos'!$A$2:$AE$998,29,0),IF($F$10=29,VLOOKUP(A158,'Lista de Produtos'!$A$2:$AE$998,30,0),IF($F$10=30,VLOOKUP(A158,'Lista de Produtos'!$A$2:$AE$998,31,0))))))))))))))))))))))))))))))),"")</f>
        <v/>
      </c>
      <c r="E158" s="67"/>
      <c r="F158" s="42"/>
      <c r="G158" s="43" t="str">
        <f t="shared" si="2"/>
        <v/>
      </c>
    </row>
    <row r="159" spans="1:7" x14ac:dyDescent="0.25">
      <c r="A159" s="68" t="str">
        <f>IF('Lista de Produtos'!A148="","",'Lista de Produtos'!A148)</f>
        <v/>
      </c>
      <c r="B159" s="69"/>
      <c r="C159" s="70"/>
      <c r="D159" s="66" t="str">
        <f>IFERROR(IF($F$10=1,VLOOKUP(A159,'Lista de Produtos'!$A$2:$E$998,2,0),IF($F$10=2,VLOOKUP(A159,'Lista de Produtos'!$A$2:$E$998,3,0),IF($F$10=3,VLOOKUP(A159,'Lista de Produtos'!$A$2:$E$998,4,0),IF($F$10=4,VLOOKUP(A159,'Lista de Produtos'!$A$2:$E$998,5,0),IF($F$10=5,VLOOKUP(A159,'Lista de Produtos'!$A$2:$F$998,6,0),IF($F$10=6,VLOOKUP(A159,'Lista de Produtos'!$A$2:$G$998,7,0),IF($F$10=7,VLOOKUP(A159,'Lista de Produtos'!$A$2:$H$998,8,0),IF($F$10=8,VLOOKUP(A159,'Lista de Produtos'!$A$2:$I$998,9,0),IF($F$10=9,VLOOKUP(A159,'Lista de Produtos'!$A$2:$J$998,10,0),IF($F$10=10,VLOOKUP(A159,'Lista de Produtos'!$A$2:$AE$998,11,0),IF($F$10=11,VLOOKUP(A159,'Lista de Produtos'!$A$2:$AE$998,12,0),IF($F$10=12,VLOOKUP(A159,'Lista de Produtos'!$A$2:$AE$998,13,0),IF($F$10=13,VLOOKUP(A159,'Lista de Produtos'!$A$2:$AE$998,14,0),IF($F$10=14,VLOOKUP(A159,'Lista de Produtos'!$A$2:$AE$998,15,0),IF($F$10=15,VLOOKUP(A159,'Lista de Produtos'!$A$2:$AE$998,16,0),IF($F$10=16,VLOOKUP(A159,'Lista de Produtos'!$A$2:$AE$998,17,0),IF($F$10=17,VLOOKUP(A159,'Lista de Produtos'!$A$2:$AE$998,18,0),IF($F$10=18,VLOOKUP(A159,'Lista de Produtos'!$A$2:$AE$998,19,0),IF($F$10=19,VLOOKUP(A159,'Lista de Produtos'!$A$2:$AE$998,20,0),IF($F$10=20,VLOOKUP(A159,'Lista de Produtos'!$A$2:$AE$998,21,0),IF($F$10=21,VLOOKUP(A159,'Lista de Produtos'!$A$2:$AE$998,22,0),IF($F$10=22,VLOOKUP(A159,'Lista de Produtos'!$A$2:$AE$998,23,0),IF($F$10=23,VLOOKUP(A159,'Lista de Produtos'!$A$2:$AE$998,24,0),IF($F$10=24,VLOOKUP(A159,'Lista de Produtos'!$A$2:$AE$998,25,0),IF($F$10=25,VLOOKUP(A159,'Lista de Produtos'!$A$2:$AE$998,26,0),IF($F$10=26,VLOOKUP(A159,'Lista de Produtos'!$A$2:$AE$998,27,0),IF($F$10=27,VLOOKUP(A159,'Lista de Produtos'!$A$2:$AE$998,28,0),IF($F$10=28,VLOOKUP(A159,'Lista de Produtos'!$A$2:$AE$998,29,0),IF($F$10=29,VLOOKUP(A159,'Lista de Produtos'!$A$2:$AE$998,30,0),IF($F$10=30,VLOOKUP(A159,'Lista de Produtos'!$A$2:$AE$998,31,0))))))))))))))))))))))))))))))),"")</f>
        <v/>
      </c>
      <c r="E159" s="67"/>
      <c r="F159" s="42"/>
      <c r="G159" s="43" t="str">
        <f t="shared" si="2"/>
        <v/>
      </c>
    </row>
    <row r="160" spans="1:7" x14ac:dyDescent="0.25">
      <c r="A160" s="68" t="str">
        <f>IF('Lista de Produtos'!A149="","",'Lista de Produtos'!A149)</f>
        <v/>
      </c>
      <c r="B160" s="69"/>
      <c r="C160" s="70"/>
      <c r="D160" s="66" t="str">
        <f>IFERROR(IF($F$10=1,VLOOKUP(A160,'Lista de Produtos'!$A$2:$E$998,2,0),IF($F$10=2,VLOOKUP(A160,'Lista de Produtos'!$A$2:$E$998,3,0),IF($F$10=3,VLOOKUP(A160,'Lista de Produtos'!$A$2:$E$998,4,0),IF($F$10=4,VLOOKUP(A160,'Lista de Produtos'!$A$2:$E$998,5,0),IF($F$10=5,VLOOKUP(A160,'Lista de Produtos'!$A$2:$F$998,6,0),IF($F$10=6,VLOOKUP(A160,'Lista de Produtos'!$A$2:$G$998,7,0),IF($F$10=7,VLOOKUP(A160,'Lista de Produtos'!$A$2:$H$998,8,0),IF($F$10=8,VLOOKUP(A160,'Lista de Produtos'!$A$2:$I$998,9,0),IF($F$10=9,VLOOKUP(A160,'Lista de Produtos'!$A$2:$J$998,10,0),IF($F$10=10,VLOOKUP(A160,'Lista de Produtos'!$A$2:$AE$998,11,0),IF($F$10=11,VLOOKUP(A160,'Lista de Produtos'!$A$2:$AE$998,12,0),IF($F$10=12,VLOOKUP(A160,'Lista de Produtos'!$A$2:$AE$998,13,0),IF($F$10=13,VLOOKUP(A160,'Lista de Produtos'!$A$2:$AE$998,14,0),IF($F$10=14,VLOOKUP(A160,'Lista de Produtos'!$A$2:$AE$998,15,0),IF($F$10=15,VLOOKUP(A160,'Lista de Produtos'!$A$2:$AE$998,16,0),IF($F$10=16,VLOOKUP(A160,'Lista de Produtos'!$A$2:$AE$998,17,0),IF($F$10=17,VLOOKUP(A160,'Lista de Produtos'!$A$2:$AE$998,18,0),IF($F$10=18,VLOOKUP(A160,'Lista de Produtos'!$A$2:$AE$998,19,0),IF($F$10=19,VLOOKUP(A160,'Lista de Produtos'!$A$2:$AE$998,20,0),IF($F$10=20,VLOOKUP(A160,'Lista de Produtos'!$A$2:$AE$998,21,0),IF($F$10=21,VLOOKUP(A160,'Lista de Produtos'!$A$2:$AE$998,22,0),IF($F$10=22,VLOOKUP(A160,'Lista de Produtos'!$A$2:$AE$998,23,0),IF($F$10=23,VLOOKUP(A160,'Lista de Produtos'!$A$2:$AE$998,24,0),IF($F$10=24,VLOOKUP(A160,'Lista de Produtos'!$A$2:$AE$998,25,0),IF($F$10=25,VLOOKUP(A160,'Lista de Produtos'!$A$2:$AE$998,26,0),IF($F$10=26,VLOOKUP(A160,'Lista de Produtos'!$A$2:$AE$998,27,0),IF($F$10=27,VLOOKUP(A160,'Lista de Produtos'!$A$2:$AE$998,28,0),IF($F$10=28,VLOOKUP(A160,'Lista de Produtos'!$A$2:$AE$998,29,0),IF($F$10=29,VLOOKUP(A160,'Lista de Produtos'!$A$2:$AE$998,30,0),IF($F$10=30,VLOOKUP(A160,'Lista de Produtos'!$A$2:$AE$998,31,0))))))))))))))))))))))))))))))),"")</f>
        <v/>
      </c>
      <c r="E160" s="67"/>
      <c r="F160" s="42"/>
      <c r="G160" s="43" t="str">
        <f t="shared" si="2"/>
        <v/>
      </c>
    </row>
    <row r="161" spans="1:7" x14ac:dyDescent="0.25">
      <c r="A161" s="68" t="str">
        <f>IF('Lista de Produtos'!A150="","",'Lista de Produtos'!A150)</f>
        <v/>
      </c>
      <c r="B161" s="69"/>
      <c r="C161" s="70"/>
      <c r="D161" s="66" t="str">
        <f>IFERROR(IF($F$10=1,VLOOKUP(A161,'Lista de Produtos'!$A$2:$E$998,2,0),IF($F$10=2,VLOOKUP(A161,'Lista de Produtos'!$A$2:$E$998,3,0),IF($F$10=3,VLOOKUP(A161,'Lista de Produtos'!$A$2:$E$998,4,0),IF($F$10=4,VLOOKUP(A161,'Lista de Produtos'!$A$2:$E$998,5,0),IF($F$10=5,VLOOKUP(A161,'Lista de Produtos'!$A$2:$F$998,6,0),IF($F$10=6,VLOOKUP(A161,'Lista de Produtos'!$A$2:$G$998,7,0),IF($F$10=7,VLOOKUP(A161,'Lista de Produtos'!$A$2:$H$998,8,0),IF($F$10=8,VLOOKUP(A161,'Lista de Produtos'!$A$2:$I$998,9,0),IF($F$10=9,VLOOKUP(A161,'Lista de Produtos'!$A$2:$J$998,10,0),IF($F$10=10,VLOOKUP(A161,'Lista de Produtos'!$A$2:$AE$998,11,0),IF($F$10=11,VLOOKUP(A161,'Lista de Produtos'!$A$2:$AE$998,12,0),IF($F$10=12,VLOOKUP(A161,'Lista de Produtos'!$A$2:$AE$998,13,0),IF($F$10=13,VLOOKUP(A161,'Lista de Produtos'!$A$2:$AE$998,14,0),IF($F$10=14,VLOOKUP(A161,'Lista de Produtos'!$A$2:$AE$998,15,0),IF($F$10=15,VLOOKUP(A161,'Lista de Produtos'!$A$2:$AE$998,16,0),IF($F$10=16,VLOOKUP(A161,'Lista de Produtos'!$A$2:$AE$998,17,0),IF($F$10=17,VLOOKUP(A161,'Lista de Produtos'!$A$2:$AE$998,18,0),IF($F$10=18,VLOOKUP(A161,'Lista de Produtos'!$A$2:$AE$998,19,0),IF($F$10=19,VLOOKUP(A161,'Lista de Produtos'!$A$2:$AE$998,20,0),IF($F$10=20,VLOOKUP(A161,'Lista de Produtos'!$A$2:$AE$998,21,0),IF($F$10=21,VLOOKUP(A161,'Lista de Produtos'!$A$2:$AE$998,22,0),IF($F$10=22,VLOOKUP(A161,'Lista de Produtos'!$A$2:$AE$998,23,0),IF($F$10=23,VLOOKUP(A161,'Lista de Produtos'!$A$2:$AE$998,24,0),IF($F$10=24,VLOOKUP(A161,'Lista de Produtos'!$A$2:$AE$998,25,0),IF($F$10=25,VLOOKUP(A161,'Lista de Produtos'!$A$2:$AE$998,26,0),IF($F$10=26,VLOOKUP(A161,'Lista de Produtos'!$A$2:$AE$998,27,0),IF($F$10=27,VLOOKUP(A161,'Lista de Produtos'!$A$2:$AE$998,28,0),IF($F$10=28,VLOOKUP(A161,'Lista de Produtos'!$A$2:$AE$998,29,0),IF($F$10=29,VLOOKUP(A161,'Lista de Produtos'!$A$2:$AE$998,30,0),IF($F$10=30,VLOOKUP(A161,'Lista de Produtos'!$A$2:$AE$998,31,0))))))))))))))))))))))))))))))),"")</f>
        <v/>
      </c>
      <c r="E161" s="67"/>
      <c r="F161" s="42"/>
      <c r="G161" s="43" t="str">
        <f t="shared" si="2"/>
        <v/>
      </c>
    </row>
    <row r="162" spans="1:7" x14ac:dyDescent="0.25">
      <c r="A162" s="68" t="str">
        <f>IF('Lista de Produtos'!A151="","",'Lista de Produtos'!A151)</f>
        <v/>
      </c>
      <c r="B162" s="69"/>
      <c r="C162" s="70"/>
      <c r="D162" s="66" t="str">
        <f>IFERROR(IF($F$10=1,VLOOKUP(A162,'Lista de Produtos'!$A$2:$E$998,2,0),IF($F$10=2,VLOOKUP(A162,'Lista de Produtos'!$A$2:$E$998,3,0),IF($F$10=3,VLOOKUP(A162,'Lista de Produtos'!$A$2:$E$998,4,0),IF($F$10=4,VLOOKUP(A162,'Lista de Produtos'!$A$2:$E$998,5,0),IF($F$10=5,VLOOKUP(A162,'Lista de Produtos'!$A$2:$F$998,6,0),IF($F$10=6,VLOOKUP(A162,'Lista de Produtos'!$A$2:$G$998,7,0),IF($F$10=7,VLOOKUP(A162,'Lista de Produtos'!$A$2:$H$998,8,0),IF($F$10=8,VLOOKUP(A162,'Lista de Produtos'!$A$2:$I$998,9,0),IF($F$10=9,VLOOKUP(A162,'Lista de Produtos'!$A$2:$J$998,10,0),IF($F$10=10,VLOOKUP(A162,'Lista de Produtos'!$A$2:$AE$998,11,0),IF($F$10=11,VLOOKUP(A162,'Lista de Produtos'!$A$2:$AE$998,12,0),IF($F$10=12,VLOOKUP(A162,'Lista de Produtos'!$A$2:$AE$998,13,0),IF($F$10=13,VLOOKUP(A162,'Lista de Produtos'!$A$2:$AE$998,14,0),IF($F$10=14,VLOOKUP(A162,'Lista de Produtos'!$A$2:$AE$998,15,0),IF($F$10=15,VLOOKUP(A162,'Lista de Produtos'!$A$2:$AE$998,16,0),IF($F$10=16,VLOOKUP(A162,'Lista de Produtos'!$A$2:$AE$998,17,0),IF($F$10=17,VLOOKUP(A162,'Lista de Produtos'!$A$2:$AE$998,18,0),IF($F$10=18,VLOOKUP(A162,'Lista de Produtos'!$A$2:$AE$998,19,0),IF($F$10=19,VLOOKUP(A162,'Lista de Produtos'!$A$2:$AE$998,20,0),IF($F$10=20,VLOOKUP(A162,'Lista de Produtos'!$A$2:$AE$998,21,0),IF($F$10=21,VLOOKUP(A162,'Lista de Produtos'!$A$2:$AE$998,22,0),IF($F$10=22,VLOOKUP(A162,'Lista de Produtos'!$A$2:$AE$998,23,0),IF($F$10=23,VLOOKUP(A162,'Lista de Produtos'!$A$2:$AE$998,24,0),IF($F$10=24,VLOOKUP(A162,'Lista de Produtos'!$A$2:$AE$998,25,0),IF($F$10=25,VLOOKUP(A162,'Lista de Produtos'!$A$2:$AE$998,26,0),IF($F$10=26,VLOOKUP(A162,'Lista de Produtos'!$A$2:$AE$998,27,0),IF($F$10=27,VLOOKUP(A162,'Lista de Produtos'!$A$2:$AE$998,28,0),IF($F$10=28,VLOOKUP(A162,'Lista de Produtos'!$A$2:$AE$998,29,0),IF($F$10=29,VLOOKUP(A162,'Lista de Produtos'!$A$2:$AE$998,30,0),IF($F$10=30,VLOOKUP(A162,'Lista de Produtos'!$A$2:$AE$998,31,0))))))))))))))))))))))))))))))),"")</f>
        <v/>
      </c>
      <c r="E162" s="67"/>
      <c r="F162" s="42"/>
      <c r="G162" s="43" t="str">
        <f t="shared" si="2"/>
        <v/>
      </c>
    </row>
    <row r="163" spans="1:7" x14ac:dyDescent="0.25">
      <c r="A163" s="68" t="str">
        <f>IF('Lista de Produtos'!A152="","",'Lista de Produtos'!A152)</f>
        <v/>
      </c>
      <c r="B163" s="69"/>
      <c r="C163" s="70"/>
      <c r="D163" s="66" t="str">
        <f>IFERROR(IF($F$10=1,VLOOKUP(A163,'Lista de Produtos'!$A$2:$E$998,2,0),IF($F$10=2,VLOOKUP(A163,'Lista de Produtos'!$A$2:$E$998,3,0),IF($F$10=3,VLOOKUP(A163,'Lista de Produtos'!$A$2:$E$998,4,0),IF($F$10=4,VLOOKUP(A163,'Lista de Produtos'!$A$2:$E$998,5,0),IF($F$10=5,VLOOKUP(A163,'Lista de Produtos'!$A$2:$F$998,6,0),IF($F$10=6,VLOOKUP(A163,'Lista de Produtos'!$A$2:$G$998,7,0),IF($F$10=7,VLOOKUP(A163,'Lista de Produtos'!$A$2:$H$998,8,0),IF($F$10=8,VLOOKUP(A163,'Lista de Produtos'!$A$2:$I$998,9,0),IF($F$10=9,VLOOKUP(A163,'Lista de Produtos'!$A$2:$J$998,10,0),IF($F$10=10,VLOOKUP(A163,'Lista de Produtos'!$A$2:$AE$998,11,0),IF($F$10=11,VLOOKUP(A163,'Lista de Produtos'!$A$2:$AE$998,12,0),IF($F$10=12,VLOOKUP(A163,'Lista de Produtos'!$A$2:$AE$998,13,0),IF($F$10=13,VLOOKUP(A163,'Lista de Produtos'!$A$2:$AE$998,14,0),IF($F$10=14,VLOOKUP(A163,'Lista de Produtos'!$A$2:$AE$998,15,0),IF($F$10=15,VLOOKUP(A163,'Lista de Produtos'!$A$2:$AE$998,16,0),IF($F$10=16,VLOOKUP(A163,'Lista de Produtos'!$A$2:$AE$998,17,0),IF($F$10=17,VLOOKUP(A163,'Lista de Produtos'!$A$2:$AE$998,18,0),IF($F$10=18,VLOOKUP(A163,'Lista de Produtos'!$A$2:$AE$998,19,0),IF($F$10=19,VLOOKUP(A163,'Lista de Produtos'!$A$2:$AE$998,20,0),IF($F$10=20,VLOOKUP(A163,'Lista de Produtos'!$A$2:$AE$998,21,0),IF($F$10=21,VLOOKUP(A163,'Lista de Produtos'!$A$2:$AE$998,22,0),IF($F$10=22,VLOOKUP(A163,'Lista de Produtos'!$A$2:$AE$998,23,0),IF($F$10=23,VLOOKUP(A163,'Lista de Produtos'!$A$2:$AE$998,24,0),IF($F$10=24,VLOOKUP(A163,'Lista de Produtos'!$A$2:$AE$998,25,0),IF($F$10=25,VLOOKUP(A163,'Lista de Produtos'!$A$2:$AE$998,26,0),IF($F$10=26,VLOOKUP(A163,'Lista de Produtos'!$A$2:$AE$998,27,0),IF($F$10=27,VLOOKUP(A163,'Lista de Produtos'!$A$2:$AE$998,28,0),IF($F$10=28,VLOOKUP(A163,'Lista de Produtos'!$A$2:$AE$998,29,0),IF($F$10=29,VLOOKUP(A163,'Lista de Produtos'!$A$2:$AE$998,30,0),IF($F$10=30,VLOOKUP(A163,'Lista de Produtos'!$A$2:$AE$998,31,0))))))))))))))))))))))))))))))),"")</f>
        <v/>
      </c>
      <c r="E163" s="67"/>
      <c r="F163" s="42"/>
      <c r="G163" s="43" t="str">
        <f t="shared" si="2"/>
        <v/>
      </c>
    </row>
    <row r="164" spans="1:7" x14ac:dyDescent="0.25">
      <c r="A164" s="68" t="str">
        <f>IF('Lista de Produtos'!A153="","",'Lista de Produtos'!A153)</f>
        <v/>
      </c>
      <c r="B164" s="69"/>
      <c r="C164" s="70"/>
      <c r="D164" s="66" t="str">
        <f>IFERROR(IF($F$10=1,VLOOKUP(A164,'Lista de Produtos'!$A$2:$E$998,2,0),IF($F$10=2,VLOOKUP(A164,'Lista de Produtos'!$A$2:$E$998,3,0),IF($F$10=3,VLOOKUP(A164,'Lista de Produtos'!$A$2:$E$998,4,0),IF($F$10=4,VLOOKUP(A164,'Lista de Produtos'!$A$2:$E$998,5,0),IF($F$10=5,VLOOKUP(A164,'Lista de Produtos'!$A$2:$F$998,6,0),IF($F$10=6,VLOOKUP(A164,'Lista de Produtos'!$A$2:$G$998,7,0),IF($F$10=7,VLOOKUP(A164,'Lista de Produtos'!$A$2:$H$998,8,0),IF($F$10=8,VLOOKUP(A164,'Lista de Produtos'!$A$2:$I$998,9,0),IF($F$10=9,VLOOKUP(A164,'Lista de Produtos'!$A$2:$J$998,10,0),IF($F$10=10,VLOOKUP(A164,'Lista de Produtos'!$A$2:$AE$998,11,0),IF($F$10=11,VLOOKUP(A164,'Lista de Produtos'!$A$2:$AE$998,12,0),IF($F$10=12,VLOOKUP(A164,'Lista de Produtos'!$A$2:$AE$998,13,0),IF($F$10=13,VLOOKUP(A164,'Lista de Produtos'!$A$2:$AE$998,14,0),IF($F$10=14,VLOOKUP(A164,'Lista de Produtos'!$A$2:$AE$998,15,0),IF($F$10=15,VLOOKUP(A164,'Lista de Produtos'!$A$2:$AE$998,16,0),IF($F$10=16,VLOOKUP(A164,'Lista de Produtos'!$A$2:$AE$998,17,0),IF($F$10=17,VLOOKUP(A164,'Lista de Produtos'!$A$2:$AE$998,18,0),IF($F$10=18,VLOOKUP(A164,'Lista de Produtos'!$A$2:$AE$998,19,0),IF($F$10=19,VLOOKUP(A164,'Lista de Produtos'!$A$2:$AE$998,20,0),IF($F$10=20,VLOOKUP(A164,'Lista de Produtos'!$A$2:$AE$998,21,0),IF($F$10=21,VLOOKUP(A164,'Lista de Produtos'!$A$2:$AE$998,22,0),IF($F$10=22,VLOOKUP(A164,'Lista de Produtos'!$A$2:$AE$998,23,0),IF($F$10=23,VLOOKUP(A164,'Lista de Produtos'!$A$2:$AE$998,24,0),IF($F$10=24,VLOOKUP(A164,'Lista de Produtos'!$A$2:$AE$998,25,0),IF($F$10=25,VLOOKUP(A164,'Lista de Produtos'!$A$2:$AE$998,26,0),IF($F$10=26,VLOOKUP(A164,'Lista de Produtos'!$A$2:$AE$998,27,0),IF($F$10=27,VLOOKUP(A164,'Lista de Produtos'!$A$2:$AE$998,28,0),IF($F$10=28,VLOOKUP(A164,'Lista de Produtos'!$A$2:$AE$998,29,0),IF($F$10=29,VLOOKUP(A164,'Lista de Produtos'!$A$2:$AE$998,30,0),IF($F$10=30,VLOOKUP(A164,'Lista de Produtos'!$A$2:$AE$998,31,0))))))))))))))))))))))))))))))),"")</f>
        <v/>
      </c>
      <c r="E164" s="67"/>
      <c r="F164" s="42"/>
      <c r="G164" s="43" t="str">
        <f t="shared" si="2"/>
        <v/>
      </c>
    </row>
    <row r="165" spans="1:7" x14ac:dyDescent="0.25">
      <c r="A165" s="68" t="str">
        <f>IF('Lista de Produtos'!A154="","",'Lista de Produtos'!A154)</f>
        <v/>
      </c>
      <c r="B165" s="69"/>
      <c r="C165" s="70"/>
      <c r="D165" s="66" t="str">
        <f>IFERROR(IF($F$10=1,VLOOKUP(A165,'Lista de Produtos'!$A$2:$E$998,2,0),IF($F$10=2,VLOOKUP(A165,'Lista de Produtos'!$A$2:$E$998,3,0),IF($F$10=3,VLOOKUP(A165,'Lista de Produtos'!$A$2:$E$998,4,0),IF($F$10=4,VLOOKUP(A165,'Lista de Produtos'!$A$2:$E$998,5,0),IF($F$10=5,VLOOKUP(A165,'Lista de Produtos'!$A$2:$F$998,6,0),IF($F$10=6,VLOOKUP(A165,'Lista de Produtos'!$A$2:$G$998,7,0),IF($F$10=7,VLOOKUP(A165,'Lista de Produtos'!$A$2:$H$998,8,0),IF($F$10=8,VLOOKUP(A165,'Lista de Produtos'!$A$2:$I$998,9,0),IF($F$10=9,VLOOKUP(A165,'Lista de Produtos'!$A$2:$J$998,10,0),IF($F$10=10,VLOOKUP(A165,'Lista de Produtos'!$A$2:$AE$998,11,0),IF($F$10=11,VLOOKUP(A165,'Lista de Produtos'!$A$2:$AE$998,12,0),IF($F$10=12,VLOOKUP(A165,'Lista de Produtos'!$A$2:$AE$998,13,0),IF($F$10=13,VLOOKUP(A165,'Lista de Produtos'!$A$2:$AE$998,14,0),IF($F$10=14,VLOOKUP(A165,'Lista de Produtos'!$A$2:$AE$998,15,0),IF($F$10=15,VLOOKUP(A165,'Lista de Produtos'!$A$2:$AE$998,16,0),IF($F$10=16,VLOOKUP(A165,'Lista de Produtos'!$A$2:$AE$998,17,0),IF($F$10=17,VLOOKUP(A165,'Lista de Produtos'!$A$2:$AE$998,18,0),IF($F$10=18,VLOOKUP(A165,'Lista de Produtos'!$A$2:$AE$998,19,0),IF($F$10=19,VLOOKUP(A165,'Lista de Produtos'!$A$2:$AE$998,20,0),IF($F$10=20,VLOOKUP(A165,'Lista de Produtos'!$A$2:$AE$998,21,0),IF($F$10=21,VLOOKUP(A165,'Lista de Produtos'!$A$2:$AE$998,22,0),IF($F$10=22,VLOOKUP(A165,'Lista de Produtos'!$A$2:$AE$998,23,0),IF($F$10=23,VLOOKUP(A165,'Lista de Produtos'!$A$2:$AE$998,24,0),IF($F$10=24,VLOOKUP(A165,'Lista de Produtos'!$A$2:$AE$998,25,0),IF($F$10=25,VLOOKUP(A165,'Lista de Produtos'!$A$2:$AE$998,26,0),IF($F$10=26,VLOOKUP(A165,'Lista de Produtos'!$A$2:$AE$998,27,0),IF($F$10=27,VLOOKUP(A165,'Lista de Produtos'!$A$2:$AE$998,28,0),IF($F$10=28,VLOOKUP(A165,'Lista de Produtos'!$A$2:$AE$998,29,0),IF($F$10=29,VLOOKUP(A165,'Lista de Produtos'!$A$2:$AE$998,30,0),IF($F$10=30,VLOOKUP(A165,'Lista de Produtos'!$A$2:$AE$998,31,0))))))))))))))))))))))))))))))),"")</f>
        <v/>
      </c>
      <c r="E165" s="67"/>
      <c r="F165" s="42"/>
      <c r="G165" s="43" t="str">
        <f t="shared" si="2"/>
        <v/>
      </c>
    </row>
    <row r="166" spans="1:7" x14ac:dyDescent="0.25">
      <c r="A166" s="68" t="str">
        <f>IF('Lista de Produtos'!A155="","",'Lista de Produtos'!A155)</f>
        <v/>
      </c>
      <c r="B166" s="69"/>
      <c r="C166" s="70"/>
      <c r="D166" s="66" t="str">
        <f>IFERROR(IF($F$10=1,VLOOKUP(A166,'Lista de Produtos'!$A$2:$E$998,2,0),IF($F$10=2,VLOOKUP(A166,'Lista de Produtos'!$A$2:$E$998,3,0),IF($F$10=3,VLOOKUP(A166,'Lista de Produtos'!$A$2:$E$998,4,0),IF($F$10=4,VLOOKUP(A166,'Lista de Produtos'!$A$2:$E$998,5,0),IF($F$10=5,VLOOKUP(A166,'Lista de Produtos'!$A$2:$F$998,6,0),IF($F$10=6,VLOOKUP(A166,'Lista de Produtos'!$A$2:$G$998,7,0),IF($F$10=7,VLOOKUP(A166,'Lista de Produtos'!$A$2:$H$998,8,0),IF($F$10=8,VLOOKUP(A166,'Lista de Produtos'!$A$2:$I$998,9,0),IF($F$10=9,VLOOKUP(A166,'Lista de Produtos'!$A$2:$J$998,10,0),IF($F$10=10,VLOOKUP(A166,'Lista de Produtos'!$A$2:$AE$998,11,0),IF($F$10=11,VLOOKUP(A166,'Lista de Produtos'!$A$2:$AE$998,12,0),IF($F$10=12,VLOOKUP(A166,'Lista de Produtos'!$A$2:$AE$998,13,0),IF($F$10=13,VLOOKUP(A166,'Lista de Produtos'!$A$2:$AE$998,14,0),IF($F$10=14,VLOOKUP(A166,'Lista de Produtos'!$A$2:$AE$998,15,0),IF($F$10=15,VLOOKUP(A166,'Lista de Produtos'!$A$2:$AE$998,16,0),IF($F$10=16,VLOOKUP(A166,'Lista de Produtos'!$A$2:$AE$998,17,0),IF($F$10=17,VLOOKUP(A166,'Lista de Produtos'!$A$2:$AE$998,18,0),IF($F$10=18,VLOOKUP(A166,'Lista de Produtos'!$A$2:$AE$998,19,0),IF($F$10=19,VLOOKUP(A166,'Lista de Produtos'!$A$2:$AE$998,20,0),IF($F$10=20,VLOOKUP(A166,'Lista de Produtos'!$A$2:$AE$998,21,0),IF($F$10=21,VLOOKUP(A166,'Lista de Produtos'!$A$2:$AE$998,22,0),IF($F$10=22,VLOOKUP(A166,'Lista de Produtos'!$A$2:$AE$998,23,0),IF($F$10=23,VLOOKUP(A166,'Lista de Produtos'!$A$2:$AE$998,24,0),IF($F$10=24,VLOOKUP(A166,'Lista de Produtos'!$A$2:$AE$998,25,0),IF($F$10=25,VLOOKUP(A166,'Lista de Produtos'!$A$2:$AE$998,26,0),IF($F$10=26,VLOOKUP(A166,'Lista de Produtos'!$A$2:$AE$998,27,0),IF($F$10=27,VLOOKUP(A166,'Lista de Produtos'!$A$2:$AE$998,28,0),IF($F$10=28,VLOOKUP(A166,'Lista de Produtos'!$A$2:$AE$998,29,0),IF($F$10=29,VLOOKUP(A166,'Lista de Produtos'!$A$2:$AE$998,30,0),IF($F$10=30,VLOOKUP(A166,'Lista de Produtos'!$A$2:$AE$998,31,0))))))))))))))))))))))))))))))),"")</f>
        <v/>
      </c>
      <c r="E166" s="67"/>
      <c r="F166" s="42"/>
      <c r="G166" s="43" t="str">
        <f t="shared" si="2"/>
        <v/>
      </c>
    </row>
    <row r="167" spans="1:7" x14ac:dyDescent="0.25">
      <c r="A167" s="68" t="str">
        <f>IF('Lista de Produtos'!A156="","",'Lista de Produtos'!A156)</f>
        <v/>
      </c>
      <c r="B167" s="69"/>
      <c r="C167" s="70"/>
      <c r="D167" s="66" t="str">
        <f>IFERROR(IF($F$10=1,VLOOKUP(A167,'Lista de Produtos'!$A$2:$E$998,2,0),IF($F$10=2,VLOOKUP(A167,'Lista de Produtos'!$A$2:$E$998,3,0),IF($F$10=3,VLOOKUP(A167,'Lista de Produtos'!$A$2:$E$998,4,0),IF($F$10=4,VLOOKUP(A167,'Lista de Produtos'!$A$2:$E$998,5,0),IF($F$10=5,VLOOKUP(A167,'Lista de Produtos'!$A$2:$F$998,6,0),IF($F$10=6,VLOOKUP(A167,'Lista de Produtos'!$A$2:$G$998,7,0),IF($F$10=7,VLOOKUP(A167,'Lista de Produtos'!$A$2:$H$998,8,0),IF($F$10=8,VLOOKUP(A167,'Lista de Produtos'!$A$2:$I$998,9,0),IF($F$10=9,VLOOKUP(A167,'Lista de Produtos'!$A$2:$J$998,10,0),IF($F$10=10,VLOOKUP(A167,'Lista de Produtos'!$A$2:$AE$998,11,0),IF($F$10=11,VLOOKUP(A167,'Lista de Produtos'!$A$2:$AE$998,12,0),IF($F$10=12,VLOOKUP(A167,'Lista de Produtos'!$A$2:$AE$998,13,0),IF($F$10=13,VLOOKUP(A167,'Lista de Produtos'!$A$2:$AE$998,14,0),IF($F$10=14,VLOOKUP(A167,'Lista de Produtos'!$A$2:$AE$998,15,0),IF($F$10=15,VLOOKUP(A167,'Lista de Produtos'!$A$2:$AE$998,16,0),IF($F$10=16,VLOOKUP(A167,'Lista de Produtos'!$A$2:$AE$998,17,0),IF($F$10=17,VLOOKUP(A167,'Lista de Produtos'!$A$2:$AE$998,18,0),IF($F$10=18,VLOOKUP(A167,'Lista de Produtos'!$A$2:$AE$998,19,0),IF($F$10=19,VLOOKUP(A167,'Lista de Produtos'!$A$2:$AE$998,20,0),IF($F$10=20,VLOOKUP(A167,'Lista de Produtos'!$A$2:$AE$998,21,0),IF($F$10=21,VLOOKUP(A167,'Lista de Produtos'!$A$2:$AE$998,22,0),IF($F$10=22,VLOOKUP(A167,'Lista de Produtos'!$A$2:$AE$998,23,0),IF($F$10=23,VLOOKUP(A167,'Lista de Produtos'!$A$2:$AE$998,24,0),IF($F$10=24,VLOOKUP(A167,'Lista de Produtos'!$A$2:$AE$998,25,0),IF($F$10=25,VLOOKUP(A167,'Lista de Produtos'!$A$2:$AE$998,26,0),IF($F$10=26,VLOOKUP(A167,'Lista de Produtos'!$A$2:$AE$998,27,0),IF($F$10=27,VLOOKUP(A167,'Lista de Produtos'!$A$2:$AE$998,28,0),IF($F$10=28,VLOOKUP(A167,'Lista de Produtos'!$A$2:$AE$998,29,0),IF($F$10=29,VLOOKUP(A167,'Lista de Produtos'!$A$2:$AE$998,30,0),IF($F$10=30,VLOOKUP(A167,'Lista de Produtos'!$A$2:$AE$998,31,0))))))))))))))))))))))))))))))),"")</f>
        <v/>
      </c>
      <c r="E167" s="67"/>
      <c r="F167" s="42"/>
      <c r="G167" s="43" t="str">
        <f t="shared" si="2"/>
        <v/>
      </c>
    </row>
    <row r="168" spans="1:7" x14ac:dyDescent="0.25">
      <c r="A168" s="68" t="str">
        <f>IF('Lista de Produtos'!A157="","",'Lista de Produtos'!A157)</f>
        <v/>
      </c>
      <c r="B168" s="69"/>
      <c r="C168" s="70"/>
      <c r="D168" s="66" t="str">
        <f>IFERROR(IF($F$10=1,VLOOKUP(A168,'Lista de Produtos'!$A$2:$E$998,2,0),IF($F$10=2,VLOOKUP(A168,'Lista de Produtos'!$A$2:$E$998,3,0),IF($F$10=3,VLOOKUP(A168,'Lista de Produtos'!$A$2:$E$998,4,0),IF($F$10=4,VLOOKUP(A168,'Lista de Produtos'!$A$2:$E$998,5,0),IF($F$10=5,VLOOKUP(A168,'Lista de Produtos'!$A$2:$F$998,6,0),IF($F$10=6,VLOOKUP(A168,'Lista de Produtos'!$A$2:$G$998,7,0),IF($F$10=7,VLOOKUP(A168,'Lista de Produtos'!$A$2:$H$998,8,0),IF($F$10=8,VLOOKUP(A168,'Lista de Produtos'!$A$2:$I$998,9,0),IF($F$10=9,VLOOKUP(A168,'Lista de Produtos'!$A$2:$J$998,10,0),IF($F$10=10,VLOOKUP(A168,'Lista de Produtos'!$A$2:$AE$998,11,0),IF($F$10=11,VLOOKUP(A168,'Lista de Produtos'!$A$2:$AE$998,12,0),IF($F$10=12,VLOOKUP(A168,'Lista de Produtos'!$A$2:$AE$998,13,0),IF($F$10=13,VLOOKUP(A168,'Lista de Produtos'!$A$2:$AE$998,14,0),IF($F$10=14,VLOOKUP(A168,'Lista de Produtos'!$A$2:$AE$998,15,0),IF($F$10=15,VLOOKUP(A168,'Lista de Produtos'!$A$2:$AE$998,16,0),IF($F$10=16,VLOOKUP(A168,'Lista de Produtos'!$A$2:$AE$998,17,0),IF($F$10=17,VLOOKUP(A168,'Lista de Produtos'!$A$2:$AE$998,18,0),IF($F$10=18,VLOOKUP(A168,'Lista de Produtos'!$A$2:$AE$998,19,0),IF($F$10=19,VLOOKUP(A168,'Lista de Produtos'!$A$2:$AE$998,20,0),IF($F$10=20,VLOOKUP(A168,'Lista de Produtos'!$A$2:$AE$998,21,0),IF($F$10=21,VLOOKUP(A168,'Lista de Produtos'!$A$2:$AE$998,22,0),IF($F$10=22,VLOOKUP(A168,'Lista de Produtos'!$A$2:$AE$998,23,0),IF($F$10=23,VLOOKUP(A168,'Lista de Produtos'!$A$2:$AE$998,24,0),IF($F$10=24,VLOOKUP(A168,'Lista de Produtos'!$A$2:$AE$998,25,0),IF($F$10=25,VLOOKUP(A168,'Lista de Produtos'!$A$2:$AE$998,26,0),IF($F$10=26,VLOOKUP(A168,'Lista de Produtos'!$A$2:$AE$998,27,0),IF($F$10=27,VLOOKUP(A168,'Lista de Produtos'!$A$2:$AE$998,28,0),IF($F$10=28,VLOOKUP(A168,'Lista de Produtos'!$A$2:$AE$998,29,0),IF($F$10=29,VLOOKUP(A168,'Lista de Produtos'!$A$2:$AE$998,30,0),IF($F$10=30,VLOOKUP(A168,'Lista de Produtos'!$A$2:$AE$998,31,0))))))))))))))))))))))))))))))),"")</f>
        <v/>
      </c>
      <c r="E168" s="67"/>
      <c r="F168" s="42"/>
      <c r="G168" s="43" t="str">
        <f t="shared" si="2"/>
        <v/>
      </c>
    </row>
    <row r="169" spans="1:7" x14ac:dyDescent="0.25">
      <c r="A169" s="68" t="str">
        <f>IF('Lista de Produtos'!A158="","",'Lista de Produtos'!A158)</f>
        <v/>
      </c>
      <c r="B169" s="69"/>
      <c r="C169" s="70"/>
      <c r="D169" s="66" t="str">
        <f>IFERROR(IF($F$10=1,VLOOKUP(A169,'Lista de Produtos'!$A$2:$E$998,2,0),IF($F$10=2,VLOOKUP(A169,'Lista de Produtos'!$A$2:$E$998,3,0),IF($F$10=3,VLOOKUP(A169,'Lista de Produtos'!$A$2:$E$998,4,0),IF($F$10=4,VLOOKUP(A169,'Lista de Produtos'!$A$2:$E$998,5,0),IF($F$10=5,VLOOKUP(A169,'Lista de Produtos'!$A$2:$F$998,6,0),IF($F$10=6,VLOOKUP(A169,'Lista de Produtos'!$A$2:$G$998,7,0),IF($F$10=7,VLOOKUP(A169,'Lista de Produtos'!$A$2:$H$998,8,0),IF($F$10=8,VLOOKUP(A169,'Lista de Produtos'!$A$2:$I$998,9,0),IF($F$10=9,VLOOKUP(A169,'Lista de Produtos'!$A$2:$J$998,10,0),IF($F$10=10,VLOOKUP(A169,'Lista de Produtos'!$A$2:$AE$998,11,0),IF($F$10=11,VLOOKUP(A169,'Lista de Produtos'!$A$2:$AE$998,12,0),IF($F$10=12,VLOOKUP(A169,'Lista de Produtos'!$A$2:$AE$998,13,0),IF($F$10=13,VLOOKUP(A169,'Lista de Produtos'!$A$2:$AE$998,14,0),IF($F$10=14,VLOOKUP(A169,'Lista de Produtos'!$A$2:$AE$998,15,0),IF($F$10=15,VLOOKUP(A169,'Lista de Produtos'!$A$2:$AE$998,16,0),IF($F$10=16,VLOOKUP(A169,'Lista de Produtos'!$A$2:$AE$998,17,0),IF($F$10=17,VLOOKUP(A169,'Lista de Produtos'!$A$2:$AE$998,18,0),IF($F$10=18,VLOOKUP(A169,'Lista de Produtos'!$A$2:$AE$998,19,0),IF($F$10=19,VLOOKUP(A169,'Lista de Produtos'!$A$2:$AE$998,20,0),IF($F$10=20,VLOOKUP(A169,'Lista de Produtos'!$A$2:$AE$998,21,0),IF($F$10=21,VLOOKUP(A169,'Lista de Produtos'!$A$2:$AE$998,22,0),IF($F$10=22,VLOOKUP(A169,'Lista de Produtos'!$A$2:$AE$998,23,0),IF($F$10=23,VLOOKUP(A169,'Lista de Produtos'!$A$2:$AE$998,24,0),IF($F$10=24,VLOOKUP(A169,'Lista de Produtos'!$A$2:$AE$998,25,0),IF($F$10=25,VLOOKUP(A169,'Lista de Produtos'!$A$2:$AE$998,26,0),IF($F$10=26,VLOOKUP(A169,'Lista de Produtos'!$A$2:$AE$998,27,0),IF($F$10=27,VLOOKUP(A169,'Lista de Produtos'!$A$2:$AE$998,28,0),IF($F$10=28,VLOOKUP(A169,'Lista de Produtos'!$A$2:$AE$998,29,0),IF($F$10=29,VLOOKUP(A169,'Lista de Produtos'!$A$2:$AE$998,30,0),IF($F$10=30,VLOOKUP(A169,'Lista de Produtos'!$A$2:$AE$998,31,0))))))))))))))))))))))))))))))),"")</f>
        <v/>
      </c>
      <c r="E169" s="67"/>
      <c r="F169" s="42"/>
      <c r="G169" s="43" t="str">
        <f t="shared" si="2"/>
        <v/>
      </c>
    </row>
    <row r="170" spans="1:7" x14ac:dyDescent="0.25">
      <c r="A170" s="68" t="str">
        <f>IF('Lista de Produtos'!A159="","",'Lista de Produtos'!A159)</f>
        <v/>
      </c>
      <c r="B170" s="69"/>
      <c r="C170" s="70"/>
      <c r="D170" s="66" t="str">
        <f>IFERROR(IF($F$10=1,VLOOKUP(A170,'Lista de Produtos'!$A$2:$E$998,2,0),IF($F$10=2,VLOOKUP(A170,'Lista de Produtos'!$A$2:$E$998,3,0),IF($F$10=3,VLOOKUP(A170,'Lista de Produtos'!$A$2:$E$998,4,0),IF($F$10=4,VLOOKUP(A170,'Lista de Produtos'!$A$2:$E$998,5,0),IF($F$10=5,VLOOKUP(A170,'Lista de Produtos'!$A$2:$F$998,6,0),IF($F$10=6,VLOOKUP(A170,'Lista de Produtos'!$A$2:$G$998,7,0),IF($F$10=7,VLOOKUP(A170,'Lista de Produtos'!$A$2:$H$998,8,0),IF($F$10=8,VLOOKUP(A170,'Lista de Produtos'!$A$2:$I$998,9,0),IF($F$10=9,VLOOKUP(A170,'Lista de Produtos'!$A$2:$J$998,10,0),IF($F$10=10,VLOOKUP(A170,'Lista de Produtos'!$A$2:$AE$998,11,0),IF($F$10=11,VLOOKUP(A170,'Lista de Produtos'!$A$2:$AE$998,12,0),IF($F$10=12,VLOOKUP(A170,'Lista de Produtos'!$A$2:$AE$998,13,0),IF($F$10=13,VLOOKUP(A170,'Lista de Produtos'!$A$2:$AE$998,14,0),IF($F$10=14,VLOOKUP(A170,'Lista de Produtos'!$A$2:$AE$998,15,0),IF($F$10=15,VLOOKUP(A170,'Lista de Produtos'!$A$2:$AE$998,16,0),IF($F$10=16,VLOOKUP(A170,'Lista de Produtos'!$A$2:$AE$998,17,0),IF($F$10=17,VLOOKUP(A170,'Lista de Produtos'!$A$2:$AE$998,18,0),IF($F$10=18,VLOOKUP(A170,'Lista de Produtos'!$A$2:$AE$998,19,0),IF($F$10=19,VLOOKUP(A170,'Lista de Produtos'!$A$2:$AE$998,20,0),IF($F$10=20,VLOOKUP(A170,'Lista de Produtos'!$A$2:$AE$998,21,0),IF($F$10=21,VLOOKUP(A170,'Lista de Produtos'!$A$2:$AE$998,22,0),IF($F$10=22,VLOOKUP(A170,'Lista de Produtos'!$A$2:$AE$998,23,0),IF($F$10=23,VLOOKUP(A170,'Lista de Produtos'!$A$2:$AE$998,24,0),IF($F$10=24,VLOOKUP(A170,'Lista de Produtos'!$A$2:$AE$998,25,0),IF($F$10=25,VLOOKUP(A170,'Lista de Produtos'!$A$2:$AE$998,26,0),IF($F$10=26,VLOOKUP(A170,'Lista de Produtos'!$A$2:$AE$998,27,0),IF($F$10=27,VLOOKUP(A170,'Lista de Produtos'!$A$2:$AE$998,28,0),IF($F$10=28,VLOOKUP(A170,'Lista de Produtos'!$A$2:$AE$998,29,0),IF($F$10=29,VLOOKUP(A170,'Lista de Produtos'!$A$2:$AE$998,30,0),IF($F$10=30,VLOOKUP(A170,'Lista de Produtos'!$A$2:$AE$998,31,0))))))))))))))))))))))))))))))),"")</f>
        <v/>
      </c>
      <c r="E170" s="67"/>
      <c r="F170" s="42"/>
      <c r="G170" s="43" t="str">
        <f t="shared" si="2"/>
        <v/>
      </c>
    </row>
    <row r="171" spans="1:7" x14ac:dyDescent="0.25">
      <c r="A171" s="68" t="str">
        <f>IF('Lista de Produtos'!A160="","",'Lista de Produtos'!A160)</f>
        <v/>
      </c>
      <c r="B171" s="69"/>
      <c r="C171" s="70"/>
      <c r="D171" s="66" t="str">
        <f>IFERROR(IF($F$10=1,VLOOKUP(A171,'Lista de Produtos'!$A$2:$E$998,2,0),IF($F$10=2,VLOOKUP(A171,'Lista de Produtos'!$A$2:$E$998,3,0),IF($F$10=3,VLOOKUP(A171,'Lista de Produtos'!$A$2:$E$998,4,0),IF($F$10=4,VLOOKUP(A171,'Lista de Produtos'!$A$2:$E$998,5,0),IF($F$10=5,VLOOKUP(A171,'Lista de Produtos'!$A$2:$F$998,6,0),IF($F$10=6,VLOOKUP(A171,'Lista de Produtos'!$A$2:$G$998,7,0),IF($F$10=7,VLOOKUP(A171,'Lista de Produtos'!$A$2:$H$998,8,0),IF($F$10=8,VLOOKUP(A171,'Lista de Produtos'!$A$2:$I$998,9,0),IF($F$10=9,VLOOKUP(A171,'Lista de Produtos'!$A$2:$J$998,10,0),IF($F$10=10,VLOOKUP(A171,'Lista de Produtos'!$A$2:$AE$998,11,0),IF($F$10=11,VLOOKUP(A171,'Lista de Produtos'!$A$2:$AE$998,12,0),IF($F$10=12,VLOOKUP(A171,'Lista de Produtos'!$A$2:$AE$998,13,0),IF($F$10=13,VLOOKUP(A171,'Lista de Produtos'!$A$2:$AE$998,14,0),IF($F$10=14,VLOOKUP(A171,'Lista de Produtos'!$A$2:$AE$998,15,0),IF($F$10=15,VLOOKUP(A171,'Lista de Produtos'!$A$2:$AE$998,16,0),IF($F$10=16,VLOOKUP(A171,'Lista de Produtos'!$A$2:$AE$998,17,0),IF($F$10=17,VLOOKUP(A171,'Lista de Produtos'!$A$2:$AE$998,18,0),IF($F$10=18,VLOOKUP(A171,'Lista de Produtos'!$A$2:$AE$998,19,0),IF($F$10=19,VLOOKUP(A171,'Lista de Produtos'!$A$2:$AE$998,20,0),IF($F$10=20,VLOOKUP(A171,'Lista de Produtos'!$A$2:$AE$998,21,0),IF($F$10=21,VLOOKUP(A171,'Lista de Produtos'!$A$2:$AE$998,22,0),IF($F$10=22,VLOOKUP(A171,'Lista de Produtos'!$A$2:$AE$998,23,0),IF($F$10=23,VLOOKUP(A171,'Lista de Produtos'!$A$2:$AE$998,24,0),IF($F$10=24,VLOOKUP(A171,'Lista de Produtos'!$A$2:$AE$998,25,0),IF($F$10=25,VLOOKUP(A171,'Lista de Produtos'!$A$2:$AE$998,26,0),IF($F$10=26,VLOOKUP(A171,'Lista de Produtos'!$A$2:$AE$998,27,0),IF($F$10=27,VLOOKUP(A171,'Lista de Produtos'!$A$2:$AE$998,28,0),IF($F$10=28,VLOOKUP(A171,'Lista de Produtos'!$A$2:$AE$998,29,0),IF($F$10=29,VLOOKUP(A171,'Lista de Produtos'!$A$2:$AE$998,30,0),IF($F$10=30,VLOOKUP(A171,'Lista de Produtos'!$A$2:$AE$998,31,0))))))))))))))))))))))))))))))),"")</f>
        <v/>
      </c>
      <c r="E171" s="67"/>
      <c r="F171" s="42"/>
      <c r="G171" s="43" t="str">
        <f t="shared" si="2"/>
        <v/>
      </c>
    </row>
    <row r="172" spans="1:7" x14ac:dyDescent="0.25">
      <c r="A172" s="68" t="str">
        <f>IF('Lista de Produtos'!A161="","",'Lista de Produtos'!A161)</f>
        <v/>
      </c>
      <c r="B172" s="69"/>
      <c r="C172" s="70"/>
      <c r="D172" s="66" t="str">
        <f>IFERROR(IF($F$10=1,VLOOKUP(A172,'Lista de Produtos'!$A$2:$E$998,2,0),IF($F$10=2,VLOOKUP(A172,'Lista de Produtos'!$A$2:$E$998,3,0),IF($F$10=3,VLOOKUP(A172,'Lista de Produtos'!$A$2:$E$998,4,0),IF($F$10=4,VLOOKUP(A172,'Lista de Produtos'!$A$2:$E$998,5,0),IF($F$10=5,VLOOKUP(A172,'Lista de Produtos'!$A$2:$F$998,6,0),IF($F$10=6,VLOOKUP(A172,'Lista de Produtos'!$A$2:$G$998,7,0),IF($F$10=7,VLOOKUP(A172,'Lista de Produtos'!$A$2:$H$998,8,0),IF($F$10=8,VLOOKUP(A172,'Lista de Produtos'!$A$2:$I$998,9,0),IF($F$10=9,VLOOKUP(A172,'Lista de Produtos'!$A$2:$J$998,10,0),IF($F$10=10,VLOOKUP(A172,'Lista de Produtos'!$A$2:$AE$998,11,0),IF($F$10=11,VLOOKUP(A172,'Lista de Produtos'!$A$2:$AE$998,12,0),IF($F$10=12,VLOOKUP(A172,'Lista de Produtos'!$A$2:$AE$998,13,0),IF($F$10=13,VLOOKUP(A172,'Lista de Produtos'!$A$2:$AE$998,14,0),IF($F$10=14,VLOOKUP(A172,'Lista de Produtos'!$A$2:$AE$998,15,0),IF($F$10=15,VLOOKUP(A172,'Lista de Produtos'!$A$2:$AE$998,16,0),IF($F$10=16,VLOOKUP(A172,'Lista de Produtos'!$A$2:$AE$998,17,0),IF($F$10=17,VLOOKUP(A172,'Lista de Produtos'!$A$2:$AE$998,18,0),IF($F$10=18,VLOOKUP(A172,'Lista de Produtos'!$A$2:$AE$998,19,0),IF($F$10=19,VLOOKUP(A172,'Lista de Produtos'!$A$2:$AE$998,20,0),IF($F$10=20,VLOOKUP(A172,'Lista de Produtos'!$A$2:$AE$998,21,0),IF($F$10=21,VLOOKUP(A172,'Lista de Produtos'!$A$2:$AE$998,22,0),IF($F$10=22,VLOOKUP(A172,'Lista de Produtos'!$A$2:$AE$998,23,0),IF($F$10=23,VLOOKUP(A172,'Lista de Produtos'!$A$2:$AE$998,24,0),IF($F$10=24,VLOOKUP(A172,'Lista de Produtos'!$A$2:$AE$998,25,0),IF($F$10=25,VLOOKUP(A172,'Lista de Produtos'!$A$2:$AE$998,26,0),IF($F$10=26,VLOOKUP(A172,'Lista de Produtos'!$A$2:$AE$998,27,0),IF($F$10=27,VLOOKUP(A172,'Lista de Produtos'!$A$2:$AE$998,28,0),IF($F$10=28,VLOOKUP(A172,'Lista de Produtos'!$A$2:$AE$998,29,0),IF($F$10=29,VLOOKUP(A172,'Lista de Produtos'!$A$2:$AE$998,30,0),IF($F$10=30,VLOOKUP(A172,'Lista de Produtos'!$A$2:$AE$998,31,0))))))))))))))))))))))))))))))),"")</f>
        <v/>
      </c>
      <c r="E172" s="67"/>
      <c r="F172" s="42"/>
      <c r="G172" s="43" t="str">
        <f t="shared" si="2"/>
        <v/>
      </c>
    </row>
    <row r="173" spans="1:7" x14ac:dyDescent="0.25">
      <c r="A173" s="68" t="str">
        <f>IF('Lista de Produtos'!A162="","",'Lista de Produtos'!A162)</f>
        <v/>
      </c>
      <c r="B173" s="69"/>
      <c r="C173" s="70"/>
      <c r="D173" s="66" t="str">
        <f>IFERROR(IF($F$10=1,VLOOKUP(A173,'Lista de Produtos'!$A$2:$E$998,2,0),IF($F$10=2,VLOOKUP(A173,'Lista de Produtos'!$A$2:$E$998,3,0),IF($F$10=3,VLOOKUP(A173,'Lista de Produtos'!$A$2:$E$998,4,0),IF($F$10=4,VLOOKUP(A173,'Lista de Produtos'!$A$2:$E$998,5,0),IF($F$10=5,VLOOKUP(A173,'Lista de Produtos'!$A$2:$F$998,6,0),IF($F$10=6,VLOOKUP(A173,'Lista de Produtos'!$A$2:$G$998,7,0),IF($F$10=7,VLOOKUP(A173,'Lista de Produtos'!$A$2:$H$998,8,0),IF($F$10=8,VLOOKUP(A173,'Lista de Produtos'!$A$2:$I$998,9,0),IF($F$10=9,VLOOKUP(A173,'Lista de Produtos'!$A$2:$J$998,10,0),IF($F$10=10,VLOOKUP(A173,'Lista de Produtos'!$A$2:$AE$998,11,0),IF($F$10=11,VLOOKUP(A173,'Lista de Produtos'!$A$2:$AE$998,12,0),IF($F$10=12,VLOOKUP(A173,'Lista de Produtos'!$A$2:$AE$998,13,0),IF($F$10=13,VLOOKUP(A173,'Lista de Produtos'!$A$2:$AE$998,14,0),IF($F$10=14,VLOOKUP(A173,'Lista de Produtos'!$A$2:$AE$998,15,0),IF($F$10=15,VLOOKUP(A173,'Lista de Produtos'!$A$2:$AE$998,16,0),IF($F$10=16,VLOOKUP(A173,'Lista de Produtos'!$A$2:$AE$998,17,0),IF($F$10=17,VLOOKUP(A173,'Lista de Produtos'!$A$2:$AE$998,18,0),IF($F$10=18,VLOOKUP(A173,'Lista de Produtos'!$A$2:$AE$998,19,0),IF($F$10=19,VLOOKUP(A173,'Lista de Produtos'!$A$2:$AE$998,20,0),IF($F$10=20,VLOOKUP(A173,'Lista de Produtos'!$A$2:$AE$998,21,0),IF($F$10=21,VLOOKUP(A173,'Lista de Produtos'!$A$2:$AE$998,22,0),IF($F$10=22,VLOOKUP(A173,'Lista de Produtos'!$A$2:$AE$998,23,0),IF($F$10=23,VLOOKUP(A173,'Lista de Produtos'!$A$2:$AE$998,24,0),IF($F$10=24,VLOOKUP(A173,'Lista de Produtos'!$A$2:$AE$998,25,0),IF($F$10=25,VLOOKUP(A173,'Lista de Produtos'!$A$2:$AE$998,26,0),IF($F$10=26,VLOOKUP(A173,'Lista de Produtos'!$A$2:$AE$998,27,0),IF($F$10=27,VLOOKUP(A173,'Lista de Produtos'!$A$2:$AE$998,28,0),IF($F$10=28,VLOOKUP(A173,'Lista de Produtos'!$A$2:$AE$998,29,0),IF($F$10=29,VLOOKUP(A173,'Lista de Produtos'!$A$2:$AE$998,30,0),IF($F$10=30,VLOOKUP(A173,'Lista de Produtos'!$A$2:$AE$998,31,0))))))))))))))))))))))))))))))),"")</f>
        <v/>
      </c>
      <c r="E173" s="67"/>
      <c r="F173" s="42"/>
      <c r="G173" s="43" t="str">
        <f t="shared" si="2"/>
        <v/>
      </c>
    </row>
    <row r="174" spans="1:7" x14ac:dyDescent="0.25">
      <c r="A174" s="68" t="str">
        <f>IF('Lista de Produtos'!A163="","",'Lista de Produtos'!A163)</f>
        <v/>
      </c>
      <c r="B174" s="69"/>
      <c r="C174" s="70"/>
      <c r="D174" s="66" t="str">
        <f>IFERROR(IF($F$10=1,VLOOKUP(A174,'Lista de Produtos'!$A$2:$E$998,2,0),IF($F$10=2,VLOOKUP(A174,'Lista de Produtos'!$A$2:$E$998,3,0),IF($F$10=3,VLOOKUP(A174,'Lista de Produtos'!$A$2:$E$998,4,0),IF($F$10=4,VLOOKUP(A174,'Lista de Produtos'!$A$2:$E$998,5,0),IF($F$10=5,VLOOKUP(A174,'Lista de Produtos'!$A$2:$F$998,6,0),IF($F$10=6,VLOOKUP(A174,'Lista de Produtos'!$A$2:$G$998,7,0),IF($F$10=7,VLOOKUP(A174,'Lista de Produtos'!$A$2:$H$998,8,0),IF($F$10=8,VLOOKUP(A174,'Lista de Produtos'!$A$2:$I$998,9,0),IF($F$10=9,VLOOKUP(A174,'Lista de Produtos'!$A$2:$J$998,10,0),IF($F$10=10,VLOOKUP(A174,'Lista de Produtos'!$A$2:$AE$998,11,0),IF($F$10=11,VLOOKUP(A174,'Lista de Produtos'!$A$2:$AE$998,12,0),IF($F$10=12,VLOOKUP(A174,'Lista de Produtos'!$A$2:$AE$998,13,0),IF($F$10=13,VLOOKUP(A174,'Lista de Produtos'!$A$2:$AE$998,14,0),IF($F$10=14,VLOOKUP(A174,'Lista de Produtos'!$A$2:$AE$998,15,0),IF($F$10=15,VLOOKUP(A174,'Lista de Produtos'!$A$2:$AE$998,16,0),IF($F$10=16,VLOOKUP(A174,'Lista de Produtos'!$A$2:$AE$998,17,0),IF($F$10=17,VLOOKUP(A174,'Lista de Produtos'!$A$2:$AE$998,18,0),IF($F$10=18,VLOOKUP(A174,'Lista de Produtos'!$A$2:$AE$998,19,0),IF($F$10=19,VLOOKUP(A174,'Lista de Produtos'!$A$2:$AE$998,20,0),IF($F$10=20,VLOOKUP(A174,'Lista de Produtos'!$A$2:$AE$998,21,0),IF($F$10=21,VLOOKUP(A174,'Lista de Produtos'!$A$2:$AE$998,22,0),IF($F$10=22,VLOOKUP(A174,'Lista de Produtos'!$A$2:$AE$998,23,0),IF($F$10=23,VLOOKUP(A174,'Lista de Produtos'!$A$2:$AE$998,24,0),IF($F$10=24,VLOOKUP(A174,'Lista de Produtos'!$A$2:$AE$998,25,0),IF($F$10=25,VLOOKUP(A174,'Lista de Produtos'!$A$2:$AE$998,26,0),IF($F$10=26,VLOOKUP(A174,'Lista de Produtos'!$A$2:$AE$998,27,0),IF($F$10=27,VLOOKUP(A174,'Lista de Produtos'!$A$2:$AE$998,28,0),IF($F$10=28,VLOOKUP(A174,'Lista de Produtos'!$A$2:$AE$998,29,0),IF($F$10=29,VLOOKUP(A174,'Lista de Produtos'!$A$2:$AE$998,30,0),IF($F$10=30,VLOOKUP(A174,'Lista de Produtos'!$A$2:$AE$998,31,0))))))))))))))))))))))))))))))),"")</f>
        <v/>
      </c>
      <c r="E174" s="67"/>
      <c r="F174" s="42"/>
      <c r="G174" s="43" t="str">
        <f t="shared" si="2"/>
        <v/>
      </c>
    </row>
    <row r="175" spans="1:7" x14ac:dyDescent="0.25">
      <c r="A175" s="68" t="str">
        <f>IF('Lista de Produtos'!A164="","",'Lista de Produtos'!A164)</f>
        <v/>
      </c>
      <c r="B175" s="69"/>
      <c r="C175" s="70"/>
      <c r="D175" s="66" t="str">
        <f>IFERROR(IF($F$10=1,VLOOKUP(A175,'Lista de Produtos'!$A$2:$E$998,2,0),IF($F$10=2,VLOOKUP(A175,'Lista de Produtos'!$A$2:$E$998,3,0),IF($F$10=3,VLOOKUP(A175,'Lista de Produtos'!$A$2:$E$998,4,0),IF($F$10=4,VLOOKUP(A175,'Lista de Produtos'!$A$2:$E$998,5,0),IF($F$10=5,VLOOKUP(A175,'Lista de Produtos'!$A$2:$F$998,6,0),IF($F$10=6,VLOOKUP(A175,'Lista de Produtos'!$A$2:$G$998,7,0),IF($F$10=7,VLOOKUP(A175,'Lista de Produtos'!$A$2:$H$998,8,0),IF($F$10=8,VLOOKUP(A175,'Lista de Produtos'!$A$2:$I$998,9,0),IF($F$10=9,VLOOKUP(A175,'Lista de Produtos'!$A$2:$J$998,10,0),IF($F$10=10,VLOOKUP(A175,'Lista de Produtos'!$A$2:$AE$998,11,0),IF($F$10=11,VLOOKUP(A175,'Lista de Produtos'!$A$2:$AE$998,12,0),IF($F$10=12,VLOOKUP(A175,'Lista de Produtos'!$A$2:$AE$998,13,0),IF($F$10=13,VLOOKUP(A175,'Lista de Produtos'!$A$2:$AE$998,14,0),IF($F$10=14,VLOOKUP(A175,'Lista de Produtos'!$A$2:$AE$998,15,0),IF($F$10=15,VLOOKUP(A175,'Lista de Produtos'!$A$2:$AE$998,16,0),IF($F$10=16,VLOOKUP(A175,'Lista de Produtos'!$A$2:$AE$998,17,0),IF($F$10=17,VLOOKUP(A175,'Lista de Produtos'!$A$2:$AE$998,18,0),IF($F$10=18,VLOOKUP(A175,'Lista de Produtos'!$A$2:$AE$998,19,0),IF($F$10=19,VLOOKUP(A175,'Lista de Produtos'!$A$2:$AE$998,20,0),IF($F$10=20,VLOOKUP(A175,'Lista de Produtos'!$A$2:$AE$998,21,0),IF($F$10=21,VLOOKUP(A175,'Lista de Produtos'!$A$2:$AE$998,22,0),IF($F$10=22,VLOOKUP(A175,'Lista de Produtos'!$A$2:$AE$998,23,0),IF($F$10=23,VLOOKUP(A175,'Lista de Produtos'!$A$2:$AE$998,24,0),IF($F$10=24,VLOOKUP(A175,'Lista de Produtos'!$A$2:$AE$998,25,0),IF($F$10=25,VLOOKUP(A175,'Lista de Produtos'!$A$2:$AE$998,26,0),IF($F$10=26,VLOOKUP(A175,'Lista de Produtos'!$A$2:$AE$998,27,0),IF($F$10=27,VLOOKUP(A175,'Lista de Produtos'!$A$2:$AE$998,28,0),IF($F$10=28,VLOOKUP(A175,'Lista de Produtos'!$A$2:$AE$998,29,0),IF($F$10=29,VLOOKUP(A175,'Lista de Produtos'!$A$2:$AE$998,30,0),IF($F$10=30,VLOOKUP(A175,'Lista de Produtos'!$A$2:$AE$998,31,0))))))))))))))))))))))))))))))),"")</f>
        <v/>
      </c>
      <c r="E175" s="67"/>
      <c r="F175" s="42"/>
      <c r="G175" s="43" t="str">
        <f t="shared" si="2"/>
        <v/>
      </c>
    </row>
    <row r="176" spans="1:7" x14ac:dyDescent="0.25">
      <c r="A176" s="68" t="str">
        <f>IF('Lista de Produtos'!A165="","",'Lista de Produtos'!A165)</f>
        <v/>
      </c>
      <c r="B176" s="69"/>
      <c r="C176" s="70"/>
      <c r="D176" s="66" t="str">
        <f>IFERROR(IF($F$10=1,VLOOKUP(A176,'Lista de Produtos'!$A$2:$E$998,2,0),IF($F$10=2,VLOOKUP(A176,'Lista de Produtos'!$A$2:$E$998,3,0),IF($F$10=3,VLOOKUP(A176,'Lista de Produtos'!$A$2:$E$998,4,0),IF($F$10=4,VLOOKUP(A176,'Lista de Produtos'!$A$2:$E$998,5,0),IF($F$10=5,VLOOKUP(A176,'Lista de Produtos'!$A$2:$F$998,6,0),IF($F$10=6,VLOOKUP(A176,'Lista de Produtos'!$A$2:$G$998,7,0),IF($F$10=7,VLOOKUP(A176,'Lista de Produtos'!$A$2:$H$998,8,0),IF($F$10=8,VLOOKUP(A176,'Lista de Produtos'!$A$2:$I$998,9,0),IF($F$10=9,VLOOKUP(A176,'Lista de Produtos'!$A$2:$J$998,10,0),IF($F$10=10,VLOOKUP(A176,'Lista de Produtos'!$A$2:$AE$998,11,0),IF($F$10=11,VLOOKUP(A176,'Lista de Produtos'!$A$2:$AE$998,12,0),IF($F$10=12,VLOOKUP(A176,'Lista de Produtos'!$A$2:$AE$998,13,0),IF($F$10=13,VLOOKUP(A176,'Lista de Produtos'!$A$2:$AE$998,14,0),IF($F$10=14,VLOOKUP(A176,'Lista de Produtos'!$A$2:$AE$998,15,0),IF($F$10=15,VLOOKUP(A176,'Lista de Produtos'!$A$2:$AE$998,16,0),IF($F$10=16,VLOOKUP(A176,'Lista de Produtos'!$A$2:$AE$998,17,0),IF($F$10=17,VLOOKUP(A176,'Lista de Produtos'!$A$2:$AE$998,18,0),IF($F$10=18,VLOOKUP(A176,'Lista de Produtos'!$A$2:$AE$998,19,0),IF($F$10=19,VLOOKUP(A176,'Lista de Produtos'!$A$2:$AE$998,20,0),IF($F$10=20,VLOOKUP(A176,'Lista de Produtos'!$A$2:$AE$998,21,0),IF($F$10=21,VLOOKUP(A176,'Lista de Produtos'!$A$2:$AE$998,22,0),IF($F$10=22,VLOOKUP(A176,'Lista de Produtos'!$A$2:$AE$998,23,0),IF($F$10=23,VLOOKUP(A176,'Lista de Produtos'!$A$2:$AE$998,24,0),IF($F$10=24,VLOOKUP(A176,'Lista de Produtos'!$A$2:$AE$998,25,0),IF($F$10=25,VLOOKUP(A176,'Lista de Produtos'!$A$2:$AE$998,26,0),IF($F$10=26,VLOOKUP(A176,'Lista de Produtos'!$A$2:$AE$998,27,0),IF($F$10=27,VLOOKUP(A176,'Lista de Produtos'!$A$2:$AE$998,28,0),IF($F$10=28,VLOOKUP(A176,'Lista de Produtos'!$A$2:$AE$998,29,0),IF($F$10=29,VLOOKUP(A176,'Lista de Produtos'!$A$2:$AE$998,30,0),IF($F$10=30,VLOOKUP(A176,'Lista de Produtos'!$A$2:$AE$998,31,0))))))))))))))))))))))))))))))),"")</f>
        <v/>
      </c>
      <c r="E176" s="67"/>
      <c r="F176" s="42"/>
      <c r="G176" s="43" t="str">
        <f t="shared" si="2"/>
        <v/>
      </c>
    </row>
    <row r="177" spans="1:7" x14ac:dyDescent="0.25">
      <c r="A177" s="68" t="str">
        <f>IF('Lista de Produtos'!A166="","",'Lista de Produtos'!A166)</f>
        <v/>
      </c>
      <c r="B177" s="69"/>
      <c r="C177" s="70"/>
      <c r="D177" s="66" t="str">
        <f>IFERROR(IF($F$10=1,VLOOKUP(A177,'Lista de Produtos'!$A$2:$E$998,2,0),IF($F$10=2,VLOOKUP(A177,'Lista de Produtos'!$A$2:$E$998,3,0),IF($F$10=3,VLOOKUP(A177,'Lista de Produtos'!$A$2:$E$998,4,0),IF($F$10=4,VLOOKUP(A177,'Lista de Produtos'!$A$2:$E$998,5,0),IF($F$10=5,VLOOKUP(A177,'Lista de Produtos'!$A$2:$F$998,6,0),IF($F$10=6,VLOOKUP(A177,'Lista de Produtos'!$A$2:$G$998,7,0),IF($F$10=7,VLOOKUP(A177,'Lista de Produtos'!$A$2:$H$998,8,0),IF($F$10=8,VLOOKUP(A177,'Lista de Produtos'!$A$2:$I$998,9,0),IF($F$10=9,VLOOKUP(A177,'Lista de Produtos'!$A$2:$J$998,10,0),IF($F$10=10,VLOOKUP(A177,'Lista de Produtos'!$A$2:$AE$998,11,0),IF($F$10=11,VLOOKUP(A177,'Lista de Produtos'!$A$2:$AE$998,12,0),IF($F$10=12,VLOOKUP(A177,'Lista de Produtos'!$A$2:$AE$998,13,0),IF($F$10=13,VLOOKUP(A177,'Lista de Produtos'!$A$2:$AE$998,14,0),IF($F$10=14,VLOOKUP(A177,'Lista de Produtos'!$A$2:$AE$998,15,0),IF($F$10=15,VLOOKUP(A177,'Lista de Produtos'!$A$2:$AE$998,16,0),IF($F$10=16,VLOOKUP(A177,'Lista de Produtos'!$A$2:$AE$998,17,0),IF($F$10=17,VLOOKUP(A177,'Lista de Produtos'!$A$2:$AE$998,18,0),IF($F$10=18,VLOOKUP(A177,'Lista de Produtos'!$A$2:$AE$998,19,0),IF($F$10=19,VLOOKUP(A177,'Lista de Produtos'!$A$2:$AE$998,20,0),IF($F$10=20,VLOOKUP(A177,'Lista de Produtos'!$A$2:$AE$998,21,0),IF($F$10=21,VLOOKUP(A177,'Lista de Produtos'!$A$2:$AE$998,22,0),IF($F$10=22,VLOOKUP(A177,'Lista de Produtos'!$A$2:$AE$998,23,0),IF($F$10=23,VLOOKUP(A177,'Lista de Produtos'!$A$2:$AE$998,24,0),IF($F$10=24,VLOOKUP(A177,'Lista de Produtos'!$A$2:$AE$998,25,0),IF($F$10=25,VLOOKUP(A177,'Lista de Produtos'!$A$2:$AE$998,26,0),IF($F$10=26,VLOOKUP(A177,'Lista de Produtos'!$A$2:$AE$998,27,0),IF($F$10=27,VLOOKUP(A177,'Lista de Produtos'!$A$2:$AE$998,28,0),IF($F$10=28,VLOOKUP(A177,'Lista de Produtos'!$A$2:$AE$998,29,0),IF($F$10=29,VLOOKUP(A177,'Lista de Produtos'!$A$2:$AE$998,30,0),IF($F$10=30,VLOOKUP(A177,'Lista de Produtos'!$A$2:$AE$998,31,0))))))))))))))))))))))))))))))),"")</f>
        <v/>
      </c>
      <c r="E177" s="67"/>
      <c r="F177" s="42"/>
      <c r="G177" s="43" t="str">
        <f t="shared" si="2"/>
        <v/>
      </c>
    </row>
    <row r="178" spans="1:7" x14ac:dyDescent="0.25">
      <c r="A178" s="68" t="str">
        <f>IF('Lista de Produtos'!A167="","",'Lista de Produtos'!A167)</f>
        <v/>
      </c>
      <c r="B178" s="69"/>
      <c r="C178" s="70"/>
      <c r="D178" s="66" t="str">
        <f>IFERROR(IF($F$10=1,VLOOKUP(A178,'Lista de Produtos'!$A$2:$E$998,2,0),IF($F$10=2,VLOOKUP(A178,'Lista de Produtos'!$A$2:$E$998,3,0),IF($F$10=3,VLOOKUP(A178,'Lista de Produtos'!$A$2:$E$998,4,0),IF($F$10=4,VLOOKUP(A178,'Lista de Produtos'!$A$2:$E$998,5,0),IF($F$10=5,VLOOKUP(A178,'Lista de Produtos'!$A$2:$F$998,6,0),IF($F$10=6,VLOOKUP(A178,'Lista de Produtos'!$A$2:$G$998,7,0),IF($F$10=7,VLOOKUP(A178,'Lista de Produtos'!$A$2:$H$998,8,0),IF($F$10=8,VLOOKUP(A178,'Lista de Produtos'!$A$2:$I$998,9,0),IF($F$10=9,VLOOKUP(A178,'Lista de Produtos'!$A$2:$J$998,10,0),IF($F$10=10,VLOOKUP(A178,'Lista de Produtos'!$A$2:$AE$998,11,0),IF($F$10=11,VLOOKUP(A178,'Lista de Produtos'!$A$2:$AE$998,12,0),IF($F$10=12,VLOOKUP(A178,'Lista de Produtos'!$A$2:$AE$998,13,0),IF($F$10=13,VLOOKUP(A178,'Lista de Produtos'!$A$2:$AE$998,14,0),IF($F$10=14,VLOOKUP(A178,'Lista de Produtos'!$A$2:$AE$998,15,0),IF($F$10=15,VLOOKUP(A178,'Lista de Produtos'!$A$2:$AE$998,16,0),IF($F$10=16,VLOOKUP(A178,'Lista de Produtos'!$A$2:$AE$998,17,0),IF($F$10=17,VLOOKUP(A178,'Lista de Produtos'!$A$2:$AE$998,18,0),IF($F$10=18,VLOOKUP(A178,'Lista de Produtos'!$A$2:$AE$998,19,0),IF($F$10=19,VLOOKUP(A178,'Lista de Produtos'!$A$2:$AE$998,20,0),IF($F$10=20,VLOOKUP(A178,'Lista de Produtos'!$A$2:$AE$998,21,0),IF($F$10=21,VLOOKUP(A178,'Lista de Produtos'!$A$2:$AE$998,22,0),IF($F$10=22,VLOOKUP(A178,'Lista de Produtos'!$A$2:$AE$998,23,0),IF($F$10=23,VLOOKUP(A178,'Lista de Produtos'!$A$2:$AE$998,24,0),IF($F$10=24,VLOOKUP(A178,'Lista de Produtos'!$A$2:$AE$998,25,0),IF($F$10=25,VLOOKUP(A178,'Lista de Produtos'!$A$2:$AE$998,26,0),IF($F$10=26,VLOOKUP(A178,'Lista de Produtos'!$A$2:$AE$998,27,0),IF($F$10=27,VLOOKUP(A178,'Lista de Produtos'!$A$2:$AE$998,28,0),IF($F$10=28,VLOOKUP(A178,'Lista de Produtos'!$A$2:$AE$998,29,0),IF($F$10=29,VLOOKUP(A178,'Lista de Produtos'!$A$2:$AE$998,30,0),IF($F$10=30,VLOOKUP(A178,'Lista de Produtos'!$A$2:$AE$998,31,0))))))))))))))))))))))))))))))),"")</f>
        <v/>
      </c>
      <c r="E178" s="67"/>
      <c r="F178" s="42"/>
      <c r="G178" s="43" t="str">
        <f t="shared" si="2"/>
        <v/>
      </c>
    </row>
    <row r="179" spans="1:7" x14ac:dyDescent="0.25">
      <c r="A179" s="68" t="str">
        <f>IF('Lista de Produtos'!A168="","",'Lista de Produtos'!A168)</f>
        <v/>
      </c>
      <c r="B179" s="69"/>
      <c r="C179" s="70"/>
      <c r="D179" s="66" t="str">
        <f>IFERROR(IF($F$10=1,VLOOKUP(A179,'Lista de Produtos'!$A$2:$E$998,2,0),IF($F$10=2,VLOOKUP(A179,'Lista de Produtos'!$A$2:$E$998,3,0),IF($F$10=3,VLOOKUP(A179,'Lista de Produtos'!$A$2:$E$998,4,0),IF($F$10=4,VLOOKUP(A179,'Lista de Produtos'!$A$2:$E$998,5,0),IF($F$10=5,VLOOKUP(A179,'Lista de Produtos'!$A$2:$F$998,6,0),IF($F$10=6,VLOOKUP(A179,'Lista de Produtos'!$A$2:$G$998,7,0),IF($F$10=7,VLOOKUP(A179,'Lista de Produtos'!$A$2:$H$998,8,0),IF($F$10=8,VLOOKUP(A179,'Lista de Produtos'!$A$2:$I$998,9,0),IF($F$10=9,VLOOKUP(A179,'Lista de Produtos'!$A$2:$J$998,10,0),IF($F$10=10,VLOOKUP(A179,'Lista de Produtos'!$A$2:$AE$998,11,0),IF($F$10=11,VLOOKUP(A179,'Lista de Produtos'!$A$2:$AE$998,12,0),IF($F$10=12,VLOOKUP(A179,'Lista de Produtos'!$A$2:$AE$998,13,0),IF($F$10=13,VLOOKUP(A179,'Lista de Produtos'!$A$2:$AE$998,14,0),IF($F$10=14,VLOOKUP(A179,'Lista de Produtos'!$A$2:$AE$998,15,0),IF($F$10=15,VLOOKUP(A179,'Lista de Produtos'!$A$2:$AE$998,16,0),IF($F$10=16,VLOOKUP(A179,'Lista de Produtos'!$A$2:$AE$998,17,0),IF($F$10=17,VLOOKUP(A179,'Lista de Produtos'!$A$2:$AE$998,18,0),IF($F$10=18,VLOOKUP(A179,'Lista de Produtos'!$A$2:$AE$998,19,0),IF($F$10=19,VLOOKUP(A179,'Lista de Produtos'!$A$2:$AE$998,20,0),IF($F$10=20,VLOOKUP(A179,'Lista de Produtos'!$A$2:$AE$998,21,0),IF($F$10=21,VLOOKUP(A179,'Lista de Produtos'!$A$2:$AE$998,22,0),IF($F$10=22,VLOOKUP(A179,'Lista de Produtos'!$A$2:$AE$998,23,0),IF($F$10=23,VLOOKUP(A179,'Lista de Produtos'!$A$2:$AE$998,24,0),IF($F$10=24,VLOOKUP(A179,'Lista de Produtos'!$A$2:$AE$998,25,0),IF($F$10=25,VLOOKUP(A179,'Lista de Produtos'!$A$2:$AE$998,26,0),IF($F$10=26,VLOOKUP(A179,'Lista de Produtos'!$A$2:$AE$998,27,0),IF($F$10=27,VLOOKUP(A179,'Lista de Produtos'!$A$2:$AE$998,28,0),IF($F$10=28,VLOOKUP(A179,'Lista de Produtos'!$A$2:$AE$998,29,0),IF($F$10=29,VLOOKUP(A179,'Lista de Produtos'!$A$2:$AE$998,30,0),IF($F$10=30,VLOOKUP(A179,'Lista de Produtos'!$A$2:$AE$998,31,0))))))))))))))))))))))))))))))),"")</f>
        <v/>
      </c>
      <c r="E179" s="67"/>
      <c r="F179" s="42"/>
      <c r="G179" s="43" t="str">
        <f t="shared" si="2"/>
        <v/>
      </c>
    </row>
    <row r="180" spans="1:7" x14ac:dyDescent="0.25">
      <c r="A180" s="68" t="str">
        <f>IF('Lista de Produtos'!A169="","",'Lista de Produtos'!A169)</f>
        <v/>
      </c>
      <c r="B180" s="69"/>
      <c r="C180" s="70"/>
      <c r="D180" s="66" t="str">
        <f>IFERROR(IF($F$10=1,VLOOKUP(A180,'Lista de Produtos'!$A$2:$E$998,2,0),IF($F$10=2,VLOOKUP(A180,'Lista de Produtos'!$A$2:$E$998,3,0),IF($F$10=3,VLOOKUP(A180,'Lista de Produtos'!$A$2:$E$998,4,0),IF($F$10=4,VLOOKUP(A180,'Lista de Produtos'!$A$2:$E$998,5,0),IF($F$10=5,VLOOKUP(A180,'Lista de Produtos'!$A$2:$F$998,6,0),IF($F$10=6,VLOOKUP(A180,'Lista de Produtos'!$A$2:$G$998,7,0),IF($F$10=7,VLOOKUP(A180,'Lista de Produtos'!$A$2:$H$998,8,0),IF($F$10=8,VLOOKUP(A180,'Lista de Produtos'!$A$2:$I$998,9,0),IF($F$10=9,VLOOKUP(A180,'Lista de Produtos'!$A$2:$J$998,10,0),IF($F$10=10,VLOOKUP(A180,'Lista de Produtos'!$A$2:$AE$998,11,0),IF($F$10=11,VLOOKUP(A180,'Lista de Produtos'!$A$2:$AE$998,12,0),IF($F$10=12,VLOOKUP(A180,'Lista de Produtos'!$A$2:$AE$998,13,0),IF($F$10=13,VLOOKUP(A180,'Lista de Produtos'!$A$2:$AE$998,14,0),IF($F$10=14,VLOOKUP(A180,'Lista de Produtos'!$A$2:$AE$998,15,0),IF($F$10=15,VLOOKUP(A180,'Lista de Produtos'!$A$2:$AE$998,16,0),IF($F$10=16,VLOOKUP(A180,'Lista de Produtos'!$A$2:$AE$998,17,0),IF($F$10=17,VLOOKUP(A180,'Lista de Produtos'!$A$2:$AE$998,18,0),IF($F$10=18,VLOOKUP(A180,'Lista de Produtos'!$A$2:$AE$998,19,0),IF($F$10=19,VLOOKUP(A180,'Lista de Produtos'!$A$2:$AE$998,20,0),IF($F$10=20,VLOOKUP(A180,'Lista de Produtos'!$A$2:$AE$998,21,0),IF($F$10=21,VLOOKUP(A180,'Lista de Produtos'!$A$2:$AE$998,22,0),IF($F$10=22,VLOOKUP(A180,'Lista de Produtos'!$A$2:$AE$998,23,0),IF($F$10=23,VLOOKUP(A180,'Lista de Produtos'!$A$2:$AE$998,24,0),IF($F$10=24,VLOOKUP(A180,'Lista de Produtos'!$A$2:$AE$998,25,0),IF($F$10=25,VLOOKUP(A180,'Lista de Produtos'!$A$2:$AE$998,26,0),IF($F$10=26,VLOOKUP(A180,'Lista de Produtos'!$A$2:$AE$998,27,0),IF($F$10=27,VLOOKUP(A180,'Lista de Produtos'!$A$2:$AE$998,28,0),IF($F$10=28,VLOOKUP(A180,'Lista de Produtos'!$A$2:$AE$998,29,0),IF($F$10=29,VLOOKUP(A180,'Lista de Produtos'!$A$2:$AE$998,30,0),IF($F$10=30,VLOOKUP(A180,'Lista de Produtos'!$A$2:$AE$998,31,0))))))))))))))))))))))))))))))),"")</f>
        <v/>
      </c>
      <c r="E180" s="67"/>
      <c r="F180" s="42"/>
      <c r="G180" s="43" t="str">
        <f t="shared" si="2"/>
        <v/>
      </c>
    </row>
    <row r="181" spans="1:7" x14ac:dyDescent="0.25">
      <c r="A181" s="68" t="str">
        <f>IF('Lista de Produtos'!A170="","",'Lista de Produtos'!A170)</f>
        <v/>
      </c>
      <c r="B181" s="69"/>
      <c r="C181" s="70"/>
      <c r="D181" s="66" t="str">
        <f>IFERROR(IF($F$10=1,VLOOKUP(A181,'Lista de Produtos'!$A$2:$E$998,2,0),IF($F$10=2,VLOOKUP(A181,'Lista de Produtos'!$A$2:$E$998,3,0),IF($F$10=3,VLOOKUP(A181,'Lista de Produtos'!$A$2:$E$998,4,0),IF($F$10=4,VLOOKUP(A181,'Lista de Produtos'!$A$2:$E$998,5,0),IF($F$10=5,VLOOKUP(A181,'Lista de Produtos'!$A$2:$F$998,6,0),IF($F$10=6,VLOOKUP(A181,'Lista de Produtos'!$A$2:$G$998,7,0),IF($F$10=7,VLOOKUP(A181,'Lista de Produtos'!$A$2:$H$998,8,0),IF($F$10=8,VLOOKUP(A181,'Lista de Produtos'!$A$2:$I$998,9,0),IF($F$10=9,VLOOKUP(A181,'Lista de Produtos'!$A$2:$J$998,10,0),IF($F$10=10,VLOOKUP(A181,'Lista de Produtos'!$A$2:$AE$998,11,0),IF($F$10=11,VLOOKUP(A181,'Lista de Produtos'!$A$2:$AE$998,12,0),IF($F$10=12,VLOOKUP(A181,'Lista de Produtos'!$A$2:$AE$998,13,0),IF($F$10=13,VLOOKUP(A181,'Lista de Produtos'!$A$2:$AE$998,14,0),IF($F$10=14,VLOOKUP(A181,'Lista de Produtos'!$A$2:$AE$998,15,0),IF($F$10=15,VLOOKUP(A181,'Lista de Produtos'!$A$2:$AE$998,16,0),IF($F$10=16,VLOOKUP(A181,'Lista de Produtos'!$A$2:$AE$998,17,0),IF($F$10=17,VLOOKUP(A181,'Lista de Produtos'!$A$2:$AE$998,18,0),IF($F$10=18,VLOOKUP(A181,'Lista de Produtos'!$A$2:$AE$998,19,0),IF($F$10=19,VLOOKUP(A181,'Lista de Produtos'!$A$2:$AE$998,20,0),IF($F$10=20,VLOOKUP(A181,'Lista de Produtos'!$A$2:$AE$998,21,0),IF($F$10=21,VLOOKUP(A181,'Lista de Produtos'!$A$2:$AE$998,22,0),IF($F$10=22,VLOOKUP(A181,'Lista de Produtos'!$A$2:$AE$998,23,0),IF($F$10=23,VLOOKUP(A181,'Lista de Produtos'!$A$2:$AE$998,24,0),IF($F$10=24,VLOOKUP(A181,'Lista de Produtos'!$A$2:$AE$998,25,0),IF($F$10=25,VLOOKUP(A181,'Lista de Produtos'!$A$2:$AE$998,26,0),IF($F$10=26,VLOOKUP(A181,'Lista de Produtos'!$A$2:$AE$998,27,0),IF($F$10=27,VLOOKUP(A181,'Lista de Produtos'!$A$2:$AE$998,28,0),IF($F$10=28,VLOOKUP(A181,'Lista de Produtos'!$A$2:$AE$998,29,0),IF($F$10=29,VLOOKUP(A181,'Lista de Produtos'!$A$2:$AE$998,30,0),IF($F$10=30,VLOOKUP(A181,'Lista de Produtos'!$A$2:$AE$998,31,0))))))))))))))))))))))))))))))),"")</f>
        <v/>
      </c>
      <c r="E181" s="67"/>
      <c r="F181" s="42"/>
      <c r="G181" s="43" t="str">
        <f t="shared" si="2"/>
        <v/>
      </c>
    </row>
    <row r="182" spans="1:7" x14ac:dyDescent="0.25">
      <c r="A182" s="68" t="str">
        <f>IF('Lista de Produtos'!A171="","",'Lista de Produtos'!A171)</f>
        <v/>
      </c>
      <c r="B182" s="69"/>
      <c r="C182" s="70"/>
      <c r="D182" s="66" t="str">
        <f>IFERROR(IF($F$10=1,VLOOKUP(A182,'Lista de Produtos'!$A$2:$E$998,2,0),IF($F$10=2,VLOOKUP(A182,'Lista de Produtos'!$A$2:$E$998,3,0),IF($F$10=3,VLOOKUP(A182,'Lista de Produtos'!$A$2:$E$998,4,0),IF($F$10=4,VLOOKUP(A182,'Lista de Produtos'!$A$2:$E$998,5,0),IF($F$10=5,VLOOKUP(A182,'Lista de Produtos'!$A$2:$F$998,6,0),IF($F$10=6,VLOOKUP(A182,'Lista de Produtos'!$A$2:$G$998,7,0),IF($F$10=7,VLOOKUP(A182,'Lista de Produtos'!$A$2:$H$998,8,0),IF($F$10=8,VLOOKUP(A182,'Lista de Produtos'!$A$2:$I$998,9,0),IF($F$10=9,VLOOKUP(A182,'Lista de Produtos'!$A$2:$J$998,10,0),IF($F$10=10,VLOOKUP(A182,'Lista de Produtos'!$A$2:$AE$998,11,0),IF($F$10=11,VLOOKUP(A182,'Lista de Produtos'!$A$2:$AE$998,12,0),IF($F$10=12,VLOOKUP(A182,'Lista de Produtos'!$A$2:$AE$998,13,0),IF($F$10=13,VLOOKUP(A182,'Lista de Produtos'!$A$2:$AE$998,14,0),IF($F$10=14,VLOOKUP(A182,'Lista de Produtos'!$A$2:$AE$998,15,0),IF($F$10=15,VLOOKUP(A182,'Lista de Produtos'!$A$2:$AE$998,16,0),IF($F$10=16,VLOOKUP(A182,'Lista de Produtos'!$A$2:$AE$998,17,0),IF($F$10=17,VLOOKUP(A182,'Lista de Produtos'!$A$2:$AE$998,18,0),IF($F$10=18,VLOOKUP(A182,'Lista de Produtos'!$A$2:$AE$998,19,0),IF($F$10=19,VLOOKUP(A182,'Lista de Produtos'!$A$2:$AE$998,20,0),IF($F$10=20,VLOOKUP(A182,'Lista de Produtos'!$A$2:$AE$998,21,0),IF($F$10=21,VLOOKUP(A182,'Lista de Produtos'!$A$2:$AE$998,22,0),IF($F$10=22,VLOOKUP(A182,'Lista de Produtos'!$A$2:$AE$998,23,0),IF($F$10=23,VLOOKUP(A182,'Lista de Produtos'!$A$2:$AE$998,24,0),IF($F$10=24,VLOOKUP(A182,'Lista de Produtos'!$A$2:$AE$998,25,0),IF($F$10=25,VLOOKUP(A182,'Lista de Produtos'!$A$2:$AE$998,26,0),IF($F$10=26,VLOOKUP(A182,'Lista de Produtos'!$A$2:$AE$998,27,0),IF($F$10=27,VLOOKUP(A182,'Lista de Produtos'!$A$2:$AE$998,28,0),IF($F$10=28,VLOOKUP(A182,'Lista de Produtos'!$A$2:$AE$998,29,0),IF($F$10=29,VLOOKUP(A182,'Lista de Produtos'!$A$2:$AE$998,30,0),IF($F$10=30,VLOOKUP(A182,'Lista de Produtos'!$A$2:$AE$998,31,0))))))))))))))))))))))))))))))),"")</f>
        <v/>
      </c>
      <c r="E182" s="67"/>
      <c r="F182" s="42"/>
      <c r="G182" s="43" t="str">
        <f t="shared" si="2"/>
        <v/>
      </c>
    </row>
    <row r="183" spans="1:7" x14ac:dyDescent="0.25">
      <c r="A183" s="68" t="str">
        <f>IF('Lista de Produtos'!A172="","",'Lista de Produtos'!A172)</f>
        <v/>
      </c>
      <c r="B183" s="69"/>
      <c r="C183" s="70"/>
      <c r="D183" s="66" t="str">
        <f>IFERROR(IF($F$10=1,VLOOKUP(A183,'Lista de Produtos'!$A$2:$E$998,2,0),IF($F$10=2,VLOOKUP(A183,'Lista de Produtos'!$A$2:$E$998,3,0),IF($F$10=3,VLOOKUP(A183,'Lista de Produtos'!$A$2:$E$998,4,0),IF($F$10=4,VLOOKUP(A183,'Lista de Produtos'!$A$2:$E$998,5,0),IF($F$10=5,VLOOKUP(A183,'Lista de Produtos'!$A$2:$F$998,6,0),IF($F$10=6,VLOOKUP(A183,'Lista de Produtos'!$A$2:$G$998,7,0),IF($F$10=7,VLOOKUP(A183,'Lista de Produtos'!$A$2:$H$998,8,0),IF($F$10=8,VLOOKUP(A183,'Lista de Produtos'!$A$2:$I$998,9,0),IF($F$10=9,VLOOKUP(A183,'Lista de Produtos'!$A$2:$J$998,10,0),IF($F$10=10,VLOOKUP(A183,'Lista de Produtos'!$A$2:$AE$998,11,0),IF($F$10=11,VLOOKUP(A183,'Lista de Produtos'!$A$2:$AE$998,12,0),IF($F$10=12,VLOOKUP(A183,'Lista de Produtos'!$A$2:$AE$998,13,0),IF($F$10=13,VLOOKUP(A183,'Lista de Produtos'!$A$2:$AE$998,14,0),IF($F$10=14,VLOOKUP(A183,'Lista de Produtos'!$A$2:$AE$998,15,0),IF($F$10=15,VLOOKUP(A183,'Lista de Produtos'!$A$2:$AE$998,16,0),IF($F$10=16,VLOOKUP(A183,'Lista de Produtos'!$A$2:$AE$998,17,0),IF($F$10=17,VLOOKUP(A183,'Lista de Produtos'!$A$2:$AE$998,18,0),IF($F$10=18,VLOOKUP(A183,'Lista de Produtos'!$A$2:$AE$998,19,0),IF($F$10=19,VLOOKUP(A183,'Lista de Produtos'!$A$2:$AE$998,20,0),IF($F$10=20,VLOOKUP(A183,'Lista de Produtos'!$A$2:$AE$998,21,0),IF($F$10=21,VLOOKUP(A183,'Lista de Produtos'!$A$2:$AE$998,22,0),IF($F$10=22,VLOOKUP(A183,'Lista de Produtos'!$A$2:$AE$998,23,0),IF($F$10=23,VLOOKUP(A183,'Lista de Produtos'!$A$2:$AE$998,24,0),IF($F$10=24,VLOOKUP(A183,'Lista de Produtos'!$A$2:$AE$998,25,0),IF($F$10=25,VLOOKUP(A183,'Lista de Produtos'!$A$2:$AE$998,26,0),IF($F$10=26,VLOOKUP(A183,'Lista de Produtos'!$A$2:$AE$998,27,0),IF($F$10=27,VLOOKUP(A183,'Lista de Produtos'!$A$2:$AE$998,28,0),IF($F$10=28,VLOOKUP(A183,'Lista de Produtos'!$A$2:$AE$998,29,0),IF($F$10=29,VLOOKUP(A183,'Lista de Produtos'!$A$2:$AE$998,30,0),IF($F$10=30,VLOOKUP(A183,'Lista de Produtos'!$A$2:$AE$998,31,0))))))))))))))))))))))))))))))),"")</f>
        <v/>
      </c>
      <c r="E183" s="67"/>
      <c r="F183" s="42"/>
      <c r="G183" s="43" t="str">
        <f t="shared" si="2"/>
        <v/>
      </c>
    </row>
    <row r="184" spans="1:7" x14ac:dyDescent="0.25">
      <c r="A184" s="68" t="str">
        <f>IF('Lista de Produtos'!A173="","",'Lista de Produtos'!A173)</f>
        <v/>
      </c>
      <c r="B184" s="69"/>
      <c r="C184" s="70"/>
      <c r="D184" s="66" t="str">
        <f>IFERROR(IF($F$10=1,VLOOKUP(A184,'Lista de Produtos'!$A$2:$E$998,2,0),IF($F$10=2,VLOOKUP(A184,'Lista de Produtos'!$A$2:$E$998,3,0),IF($F$10=3,VLOOKUP(A184,'Lista de Produtos'!$A$2:$E$998,4,0),IF($F$10=4,VLOOKUP(A184,'Lista de Produtos'!$A$2:$E$998,5,0),IF($F$10=5,VLOOKUP(A184,'Lista de Produtos'!$A$2:$F$998,6,0),IF($F$10=6,VLOOKUP(A184,'Lista de Produtos'!$A$2:$G$998,7,0),IF($F$10=7,VLOOKUP(A184,'Lista de Produtos'!$A$2:$H$998,8,0),IF($F$10=8,VLOOKUP(A184,'Lista de Produtos'!$A$2:$I$998,9,0),IF($F$10=9,VLOOKUP(A184,'Lista de Produtos'!$A$2:$J$998,10,0),IF($F$10=10,VLOOKUP(A184,'Lista de Produtos'!$A$2:$AE$998,11,0),IF($F$10=11,VLOOKUP(A184,'Lista de Produtos'!$A$2:$AE$998,12,0),IF($F$10=12,VLOOKUP(A184,'Lista de Produtos'!$A$2:$AE$998,13,0),IF($F$10=13,VLOOKUP(A184,'Lista de Produtos'!$A$2:$AE$998,14,0),IF($F$10=14,VLOOKUP(A184,'Lista de Produtos'!$A$2:$AE$998,15,0),IF($F$10=15,VLOOKUP(A184,'Lista de Produtos'!$A$2:$AE$998,16,0),IF($F$10=16,VLOOKUP(A184,'Lista de Produtos'!$A$2:$AE$998,17,0),IF($F$10=17,VLOOKUP(A184,'Lista de Produtos'!$A$2:$AE$998,18,0),IF($F$10=18,VLOOKUP(A184,'Lista de Produtos'!$A$2:$AE$998,19,0),IF($F$10=19,VLOOKUP(A184,'Lista de Produtos'!$A$2:$AE$998,20,0),IF($F$10=20,VLOOKUP(A184,'Lista de Produtos'!$A$2:$AE$998,21,0),IF($F$10=21,VLOOKUP(A184,'Lista de Produtos'!$A$2:$AE$998,22,0),IF($F$10=22,VLOOKUP(A184,'Lista de Produtos'!$A$2:$AE$998,23,0),IF($F$10=23,VLOOKUP(A184,'Lista de Produtos'!$A$2:$AE$998,24,0),IF($F$10=24,VLOOKUP(A184,'Lista de Produtos'!$A$2:$AE$998,25,0),IF($F$10=25,VLOOKUP(A184,'Lista de Produtos'!$A$2:$AE$998,26,0),IF($F$10=26,VLOOKUP(A184,'Lista de Produtos'!$A$2:$AE$998,27,0),IF($F$10=27,VLOOKUP(A184,'Lista de Produtos'!$A$2:$AE$998,28,0),IF($F$10=28,VLOOKUP(A184,'Lista de Produtos'!$A$2:$AE$998,29,0),IF($F$10=29,VLOOKUP(A184,'Lista de Produtos'!$A$2:$AE$998,30,0),IF($F$10=30,VLOOKUP(A184,'Lista de Produtos'!$A$2:$AE$998,31,0))))))))))))))))))))))))))))))),"")</f>
        <v/>
      </c>
      <c r="E184" s="67"/>
      <c r="F184" s="42"/>
      <c r="G184" s="43" t="str">
        <f t="shared" si="2"/>
        <v/>
      </c>
    </row>
    <row r="185" spans="1:7" x14ac:dyDescent="0.25">
      <c r="A185" s="68" t="str">
        <f>IF('Lista de Produtos'!A174="","",'Lista de Produtos'!A174)</f>
        <v/>
      </c>
      <c r="B185" s="69"/>
      <c r="C185" s="70"/>
      <c r="D185" s="66" t="str">
        <f>IFERROR(IF($F$10=1,VLOOKUP(A185,'Lista de Produtos'!$A$2:$E$998,2,0),IF($F$10=2,VLOOKUP(A185,'Lista de Produtos'!$A$2:$E$998,3,0),IF($F$10=3,VLOOKUP(A185,'Lista de Produtos'!$A$2:$E$998,4,0),IF($F$10=4,VLOOKUP(A185,'Lista de Produtos'!$A$2:$E$998,5,0),IF($F$10=5,VLOOKUP(A185,'Lista de Produtos'!$A$2:$F$998,6,0),IF($F$10=6,VLOOKUP(A185,'Lista de Produtos'!$A$2:$G$998,7,0),IF($F$10=7,VLOOKUP(A185,'Lista de Produtos'!$A$2:$H$998,8,0),IF($F$10=8,VLOOKUP(A185,'Lista de Produtos'!$A$2:$I$998,9,0),IF($F$10=9,VLOOKUP(A185,'Lista de Produtos'!$A$2:$J$998,10,0),IF($F$10=10,VLOOKUP(A185,'Lista de Produtos'!$A$2:$AE$998,11,0),IF($F$10=11,VLOOKUP(A185,'Lista de Produtos'!$A$2:$AE$998,12,0),IF($F$10=12,VLOOKUP(A185,'Lista de Produtos'!$A$2:$AE$998,13,0),IF($F$10=13,VLOOKUP(A185,'Lista de Produtos'!$A$2:$AE$998,14,0),IF($F$10=14,VLOOKUP(A185,'Lista de Produtos'!$A$2:$AE$998,15,0),IF($F$10=15,VLOOKUP(A185,'Lista de Produtos'!$A$2:$AE$998,16,0),IF($F$10=16,VLOOKUP(A185,'Lista de Produtos'!$A$2:$AE$998,17,0),IF($F$10=17,VLOOKUP(A185,'Lista de Produtos'!$A$2:$AE$998,18,0),IF($F$10=18,VLOOKUP(A185,'Lista de Produtos'!$A$2:$AE$998,19,0),IF($F$10=19,VLOOKUP(A185,'Lista de Produtos'!$A$2:$AE$998,20,0),IF($F$10=20,VLOOKUP(A185,'Lista de Produtos'!$A$2:$AE$998,21,0),IF($F$10=21,VLOOKUP(A185,'Lista de Produtos'!$A$2:$AE$998,22,0),IF($F$10=22,VLOOKUP(A185,'Lista de Produtos'!$A$2:$AE$998,23,0),IF($F$10=23,VLOOKUP(A185,'Lista de Produtos'!$A$2:$AE$998,24,0),IF($F$10=24,VLOOKUP(A185,'Lista de Produtos'!$A$2:$AE$998,25,0),IF($F$10=25,VLOOKUP(A185,'Lista de Produtos'!$A$2:$AE$998,26,0),IF($F$10=26,VLOOKUP(A185,'Lista de Produtos'!$A$2:$AE$998,27,0),IF($F$10=27,VLOOKUP(A185,'Lista de Produtos'!$A$2:$AE$998,28,0),IF($F$10=28,VLOOKUP(A185,'Lista de Produtos'!$A$2:$AE$998,29,0),IF($F$10=29,VLOOKUP(A185,'Lista de Produtos'!$A$2:$AE$998,30,0),IF($F$10=30,VLOOKUP(A185,'Lista de Produtos'!$A$2:$AE$998,31,0))))))))))))))))))))))))))))))),"")</f>
        <v/>
      </c>
      <c r="E185" s="67"/>
      <c r="F185" s="42"/>
      <c r="G185" s="43" t="str">
        <f t="shared" si="2"/>
        <v/>
      </c>
    </row>
    <row r="186" spans="1:7" x14ac:dyDescent="0.25">
      <c r="A186" s="68" t="str">
        <f>IF('Lista de Produtos'!A175="","",'Lista de Produtos'!A175)</f>
        <v/>
      </c>
      <c r="B186" s="69"/>
      <c r="C186" s="70"/>
      <c r="D186" s="66" t="str">
        <f>IFERROR(IF($F$10=1,VLOOKUP(A186,'Lista de Produtos'!$A$2:$E$998,2,0),IF($F$10=2,VLOOKUP(A186,'Lista de Produtos'!$A$2:$E$998,3,0),IF($F$10=3,VLOOKUP(A186,'Lista de Produtos'!$A$2:$E$998,4,0),IF($F$10=4,VLOOKUP(A186,'Lista de Produtos'!$A$2:$E$998,5,0),IF($F$10=5,VLOOKUP(A186,'Lista de Produtos'!$A$2:$F$998,6,0),IF($F$10=6,VLOOKUP(A186,'Lista de Produtos'!$A$2:$G$998,7,0),IF($F$10=7,VLOOKUP(A186,'Lista de Produtos'!$A$2:$H$998,8,0),IF($F$10=8,VLOOKUP(A186,'Lista de Produtos'!$A$2:$I$998,9,0),IF($F$10=9,VLOOKUP(A186,'Lista de Produtos'!$A$2:$J$998,10,0),IF($F$10=10,VLOOKUP(A186,'Lista de Produtos'!$A$2:$AE$998,11,0),IF($F$10=11,VLOOKUP(A186,'Lista de Produtos'!$A$2:$AE$998,12,0),IF($F$10=12,VLOOKUP(A186,'Lista de Produtos'!$A$2:$AE$998,13,0),IF($F$10=13,VLOOKUP(A186,'Lista de Produtos'!$A$2:$AE$998,14,0),IF($F$10=14,VLOOKUP(A186,'Lista de Produtos'!$A$2:$AE$998,15,0),IF($F$10=15,VLOOKUP(A186,'Lista de Produtos'!$A$2:$AE$998,16,0),IF($F$10=16,VLOOKUP(A186,'Lista de Produtos'!$A$2:$AE$998,17,0),IF($F$10=17,VLOOKUP(A186,'Lista de Produtos'!$A$2:$AE$998,18,0),IF($F$10=18,VLOOKUP(A186,'Lista de Produtos'!$A$2:$AE$998,19,0),IF($F$10=19,VLOOKUP(A186,'Lista de Produtos'!$A$2:$AE$998,20,0),IF($F$10=20,VLOOKUP(A186,'Lista de Produtos'!$A$2:$AE$998,21,0),IF($F$10=21,VLOOKUP(A186,'Lista de Produtos'!$A$2:$AE$998,22,0),IF($F$10=22,VLOOKUP(A186,'Lista de Produtos'!$A$2:$AE$998,23,0),IF($F$10=23,VLOOKUP(A186,'Lista de Produtos'!$A$2:$AE$998,24,0),IF($F$10=24,VLOOKUP(A186,'Lista de Produtos'!$A$2:$AE$998,25,0),IF($F$10=25,VLOOKUP(A186,'Lista de Produtos'!$A$2:$AE$998,26,0),IF($F$10=26,VLOOKUP(A186,'Lista de Produtos'!$A$2:$AE$998,27,0),IF($F$10=27,VLOOKUP(A186,'Lista de Produtos'!$A$2:$AE$998,28,0),IF($F$10=28,VLOOKUP(A186,'Lista de Produtos'!$A$2:$AE$998,29,0),IF($F$10=29,VLOOKUP(A186,'Lista de Produtos'!$A$2:$AE$998,30,0),IF($F$10=30,VLOOKUP(A186,'Lista de Produtos'!$A$2:$AE$998,31,0))))))))))))))))))))))))))))))),"")</f>
        <v/>
      </c>
      <c r="E186" s="67"/>
      <c r="F186" s="42"/>
      <c r="G186" s="43" t="str">
        <f t="shared" si="2"/>
        <v/>
      </c>
    </row>
    <row r="187" spans="1:7" x14ac:dyDescent="0.25">
      <c r="A187" s="68" t="str">
        <f>IF('Lista de Produtos'!A176="","",'Lista de Produtos'!A176)</f>
        <v/>
      </c>
      <c r="B187" s="69"/>
      <c r="C187" s="70"/>
      <c r="D187" s="66" t="str">
        <f>IFERROR(IF($F$10=1,VLOOKUP(A187,'Lista de Produtos'!$A$2:$E$998,2,0),IF($F$10=2,VLOOKUP(A187,'Lista de Produtos'!$A$2:$E$998,3,0),IF($F$10=3,VLOOKUP(A187,'Lista de Produtos'!$A$2:$E$998,4,0),IF($F$10=4,VLOOKUP(A187,'Lista de Produtos'!$A$2:$E$998,5,0),IF($F$10=5,VLOOKUP(A187,'Lista de Produtos'!$A$2:$F$998,6,0),IF($F$10=6,VLOOKUP(A187,'Lista de Produtos'!$A$2:$G$998,7,0),IF($F$10=7,VLOOKUP(A187,'Lista de Produtos'!$A$2:$H$998,8,0),IF($F$10=8,VLOOKUP(A187,'Lista de Produtos'!$A$2:$I$998,9,0),IF($F$10=9,VLOOKUP(A187,'Lista de Produtos'!$A$2:$J$998,10,0),IF($F$10=10,VLOOKUP(A187,'Lista de Produtos'!$A$2:$AE$998,11,0),IF($F$10=11,VLOOKUP(A187,'Lista de Produtos'!$A$2:$AE$998,12,0),IF($F$10=12,VLOOKUP(A187,'Lista de Produtos'!$A$2:$AE$998,13,0),IF($F$10=13,VLOOKUP(A187,'Lista de Produtos'!$A$2:$AE$998,14,0),IF($F$10=14,VLOOKUP(A187,'Lista de Produtos'!$A$2:$AE$998,15,0),IF($F$10=15,VLOOKUP(A187,'Lista de Produtos'!$A$2:$AE$998,16,0),IF($F$10=16,VLOOKUP(A187,'Lista de Produtos'!$A$2:$AE$998,17,0),IF($F$10=17,VLOOKUP(A187,'Lista de Produtos'!$A$2:$AE$998,18,0),IF($F$10=18,VLOOKUP(A187,'Lista de Produtos'!$A$2:$AE$998,19,0),IF($F$10=19,VLOOKUP(A187,'Lista de Produtos'!$A$2:$AE$998,20,0),IF($F$10=20,VLOOKUP(A187,'Lista de Produtos'!$A$2:$AE$998,21,0),IF($F$10=21,VLOOKUP(A187,'Lista de Produtos'!$A$2:$AE$998,22,0),IF($F$10=22,VLOOKUP(A187,'Lista de Produtos'!$A$2:$AE$998,23,0),IF($F$10=23,VLOOKUP(A187,'Lista de Produtos'!$A$2:$AE$998,24,0),IF($F$10=24,VLOOKUP(A187,'Lista de Produtos'!$A$2:$AE$998,25,0),IF($F$10=25,VLOOKUP(A187,'Lista de Produtos'!$A$2:$AE$998,26,0),IF($F$10=26,VLOOKUP(A187,'Lista de Produtos'!$A$2:$AE$998,27,0),IF($F$10=27,VLOOKUP(A187,'Lista de Produtos'!$A$2:$AE$998,28,0),IF($F$10=28,VLOOKUP(A187,'Lista de Produtos'!$A$2:$AE$998,29,0),IF($F$10=29,VLOOKUP(A187,'Lista de Produtos'!$A$2:$AE$998,30,0),IF($F$10=30,VLOOKUP(A187,'Lista de Produtos'!$A$2:$AE$998,31,0))))))))))))))))))))))))))))))),"")</f>
        <v/>
      </c>
      <c r="E187" s="67"/>
      <c r="F187" s="42"/>
      <c r="G187" s="43" t="str">
        <f t="shared" si="2"/>
        <v/>
      </c>
    </row>
    <row r="188" spans="1:7" x14ac:dyDescent="0.25">
      <c r="A188" s="68" t="str">
        <f>IF('Lista de Produtos'!A177="","",'Lista de Produtos'!A177)</f>
        <v/>
      </c>
      <c r="B188" s="69"/>
      <c r="C188" s="70"/>
      <c r="D188" s="66" t="str">
        <f>IFERROR(IF($F$10=1,VLOOKUP(A188,'Lista de Produtos'!$A$2:$E$998,2,0),IF($F$10=2,VLOOKUP(A188,'Lista de Produtos'!$A$2:$E$998,3,0),IF($F$10=3,VLOOKUP(A188,'Lista de Produtos'!$A$2:$E$998,4,0),IF($F$10=4,VLOOKUP(A188,'Lista de Produtos'!$A$2:$E$998,5,0),IF($F$10=5,VLOOKUP(A188,'Lista de Produtos'!$A$2:$F$998,6,0),IF($F$10=6,VLOOKUP(A188,'Lista de Produtos'!$A$2:$G$998,7,0),IF($F$10=7,VLOOKUP(A188,'Lista de Produtos'!$A$2:$H$998,8,0),IF($F$10=8,VLOOKUP(A188,'Lista de Produtos'!$A$2:$I$998,9,0),IF($F$10=9,VLOOKUP(A188,'Lista de Produtos'!$A$2:$J$998,10,0),IF($F$10=10,VLOOKUP(A188,'Lista de Produtos'!$A$2:$AE$998,11,0),IF($F$10=11,VLOOKUP(A188,'Lista de Produtos'!$A$2:$AE$998,12,0),IF($F$10=12,VLOOKUP(A188,'Lista de Produtos'!$A$2:$AE$998,13,0),IF($F$10=13,VLOOKUP(A188,'Lista de Produtos'!$A$2:$AE$998,14,0),IF($F$10=14,VLOOKUP(A188,'Lista de Produtos'!$A$2:$AE$998,15,0),IF($F$10=15,VLOOKUP(A188,'Lista de Produtos'!$A$2:$AE$998,16,0),IF($F$10=16,VLOOKUP(A188,'Lista de Produtos'!$A$2:$AE$998,17,0),IF($F$10=17,VLOOKUP(A188,'Lista de Produtos'!$A$2:$AE$998,18,0),IF($F$10=18,VLOOKUP(A188,'Lista de Produtos'!$A$2:$AE$998,19,0),IF($F$10=19,VLOOKUP(A188,'Lista de Produtos'!$A$2:$AE$998,20,0),IF($F$10=20,VLOOKUP(A188,'Lista de Produtos'!$A$2:$AE$998,21,0),IF($F$10=21,VLOOKUP(A188,'Lista de Produtos'!$A$2:$AE$998,22,0),IF($F$10=22,VLOOKUP(A188,'Lista de Produtos'!$A$2:$AE$998,23,0),IF($F$10=23,VLOOKUP(A188,'Lista de Produtos'!$A$2:$AE$998,24,0),IF($F$10=24,VLOOKUP(A188,'Lista de Produtos'!$A$2:$AE$998,25,0),IF($F$10=25,VLOOKUP(A188,'Lista de Produtos'!$A$2:$AE$998,26,0),IF($F$10=26,VLOOKUP(A188,'Lista de Produtos'!$A$2:$AE$998,27,0),IF($F$10=27,VLOOKUP(A188,'Lista de Produtos'!$A$2:$AE$998,28,0),IF($F$10=28,VLOOKUP(A188,'Lista de Produtos'!$A$2:$AE$998,29,0),IF($F$10=29,VLOOKUP(A188,'Lista de Produtos'!$A$2:$AE$998,30,0),IF($F$10=30,VLOOKUP(A188,'Lista de Produtos'!$A$2:$AE$998,31,0))))))))))))))))))))))))))))))),"")</f>
        <v/>
      </c>
      <c r="E188" s="67"/>
      <c r="F188" s="42"/>
      <c r="G188" s="43" t="str">
        <f t="shared" si="2"/>
        <v/>
      </c>
    </row>
    <row r="189" spans="1:7" x14ac:dyDescent="0.25">
      <c r="A189" s="68" t="str">
        <f>IF('Lista de Produtos'!A178="","",'Lista de Produtos'!A178)</f>
        <v/>
      </c>
      <c r="B189" s="69"/>
      <c r="C189" s="70"/>
      <c r="D189" s="66" t="str">
        <f>IFERROR(IF($F$10=1,VLOOKUP(A189,'Lista de Produtos'!$A$2:$E$998,2,0),IF($F$10=2,VLOOKUP(A189,'Lista de Produtos'!$A$2:$E$998,3,0),IF($F$10=3,VLOOKUP(A189,'Lista de Produtos'!$A$2:$E$998,4,0),IF($F$10=4,VLOOKUP(A189,'Lista de Produtos'!$A$2:$E$998,5,0),IF($F$10=5,VLOOKUP(A189,'Lista de Produtos'!$A$2:$F$998,6,0),IF($F$10=6,VLOOKUP(A189,'Lista de Produtos'!$A$2:$G$998,7,0),IF($F$10=7,VLOOKUP(A189,'Lista de Produtos'!$A$2:$H$998,8,0),IF($F$10=8,VLOOKUP(A189,'Lista de Produtos'!$A$2:$I$998,9,0),IF($F$10=9,VLOOKUP(A189,'Lista de Produtos'!$A$2:$J$998,10,0),IF($F$10=10,VLOOKUP(A189,'Lista de Produtos'!$A$2:$AE$998,11,0),IF($F$10=11,VLOOKUP(A189,'Lista de Produtos'!$A$2:$AE$998,12,0),IF($F$10=12,VLOOKUP(A189,'Lista de Produtos'!$A$2:$AE$998,13,0),IF($F$10=13,VLOOKUP(A189,'Lista de Produtos'!$A$2:$AE$998,14,0),IF($F$10=14,VLOOKUP(A189,'Lista de Produtos'!$A$2:$AE$998,15,0),IF($F$10=15,VLOOKUP(A189,'Lista de Produtos'!$A$2:$AE$998,16,0),IF($F$10=16,VLOOKUP(A189,'Lista de Produtos'!$A$2:$AE$998,17,0),IF($F$10=17,VLOOKUP(A189,'Lista de Produtos'!$A$2:$AE$998,18,0),IF($F$10=18,VLOOKUP(A189,'Lista de Produtos'!$A$2:$AE$998,19,0),IF($F$10=19,VLOOKUP(A189,'Lista de Produtos'!$A$2:$AE$998,20,0),IF($F$10=20,VLOOKUP(A189,'Lista de Produtos'!$A$2:$AE$998,21,0),IF($F$10=21,VLOOKUP(A189,'Lista de Produtos'!$A$2:$AE$998,22,0),IF($F$10=22,VLOOKUP(A189,'Lista de Produtos'!$A$2:$AE$998,23,0),IF($F$10=23,VLOOKUP(A189,'Lista de Produtos'!$A$2:$AE$998,24,0),IF($F$10=24,VLOOKUP(A189,'Lista de Produtos'!$A$2:$AE$998,25,0),IF($F$10=25,VLOOKUP(A189,'Lista de Produtos'!$A$2:$AE$998,26,0),IF($F$10=26,VLOOKUP(A189,'Lista de Produtos'!$A$2:$AE$998,27,0),IF($F$10=27,VLOOKUP(A189,'Lista de Produtos'!$A$2:$AE$998,28,0),IF($F$10=28,VLOOKUP(A189,'Lista de Produtos'!$A$2:$AE$998,29,0),IF($F$10=29,VLOOKUP(A189,'Lista de Produtos'!$A$2:$AE$998,30,0),IF($F$10=30,VLOOKUP(A189,'Lista de Produtos'!$A$2:$AE$998,31,0))))))))))))))))))))))))))))))),"")</f>
        <v/>
      </c>
      <c r="E189" s="67"/>
      <c r="F189" s="42"/>
      <c r="G189" s="43" t="str">
        <f t="shared" si="2"/>
        <v/>
      </c>
    </row>
    <row r="190" spans="1:7" x14ac:dyDescent="0.25">
      <c r="A190" s="68" t="str">
        <f>IF('Lista de Produtos'!A179="","",'Lista de Produtos'!A179)</f>
        <v/>
      </c>
      <c r="B190" s="69"/>
      <c r="C190" s="70"/>
      <c r="D190" s="66" t="str">
        <f>IFERROR(IF($F$10=1,VLOOKUP(A190,'Lista de Produtos'!$A$2:$E$998,2,0),IF($F$10=2,VLOOKUP(A190,'Lista de Produtos'!$A$2:$E$998,3,0),IF($F$10=3,VLOOKUP(A190,'Lista de Produtos'!$A$2:$E$998,4,0),IF($F$10=4,VLOOKUP(A190,'Lista de Produtos'!$A$2:$E$998,5,0),IF($F$10=5,VLOOKUP(A190,'Lista de Produtos'!$A$2:$F$998,6,0),IF($F$10=6,VLOOKUP(A190,'Lista de Produtos'!$A$2:$G$998,7,0),IF($F$10=7,VLOOKUP(A190,'Lista de Produtos'!$A$2:$H$998,8,0),IF($F$10=8,VLOOKUP(A190,'Lista de Produtos'!$A$2:$I$998,9,0),IF($F$10=9,VLOOKUP(A190,'Lista de Produtos'!$A$2:$J$998,10,0),IF($F$10=10,VLOOKUP(A190,'Lista de Produtos'!$A$2:$AE$998,11,0),IF($F$10=11,VLOOKUP(A190,'Lista de Produtos'!$A$2:$AE$998,12,0),IF($F$10=12,VLOOKUP(A190,'Lista de Produtos'!$A$2:$AE$998,13,0),IF($F$10=13,VLOOKUP(A190,'Lista de Produtos'!$A$2:$AE$998,14,0),IF($F$10=14,VLOOKUP(A190,'Lista de Produtos'!$A$2:$AE$998,15,0),IF($F$10=15,VLOOKUP(A190,'Lista de Produtos'!$A$2:$AE$998,16,0),IF($F$10=16,VLOOKUP(A190,'Lista de Produtos'!$A$2:$AE$998,17,0),IF($F$10=17,VLOOKUP(A190,'Lista de Produtos'!$A$2:$AE$998,18,0),IF($F$10=18,VLOOKUP(A190,'Lista de Produtos'!$A$2:$AE$998,19,0),IF($F$10=19,VLOOKUP(A190,'Lista de Produtos'!$A$2:$AE$998,20,0),IF($F$10=20,VLOOKUP(A190,'Lista de Produtos'!$A$2:$AE$998,21,0),IF($F$10=21,VLOOKUP(A190,'Lista de Produtos'!$A$2:$AE$998,22,0),IF($F$10=22,VLOOKUP(A190,'Lista de Produtos'!$A$2:$AE$998,23,0),IF($F$10=23,VLOOKUP(A190,'Lista de Produtos'!$A$2:$AE$998,24,0),IF($F$10=24,VLOOKUP(A190,'Lista de Produtos'!$A$2:$AE$998,25,0),IF($F$10=25,VLOOKUP(A190,'Lista de Produtos'!$A$2:$AE$998,26,0),IF($F$10=26,VLOOKUP(A190,'Lista de Produtos'!$A$2:$AE$998,27,0),IF($F$10=27,VLOOKUP(A190,'Lista de Produtos'!$A$2:$AE$998,28,0),IF($F$10=28,VLOOKUP(A190,'Lista de Produtos'!$A$2:$AE$998,29,0),IF($F$10=29,VLOOKUP(A190,'Lista de Produtos'!$A$2:$AE$998,30,0),IF($F$10=30,VLOOKUP(A190,'Lista de Produtos'!$A$2:$AE$998,31,0))))))))))))))))))))))))))))))),"")</f>
        <v/>
      </c>
      <c r="E190" s="67"/>
      <c r="F190" s="42"/>
      <c r="G190" s="43" t="str">
        <f t="shared" si="2"/>
        <v/>
      </c>
    </row>
    <row r="191" spans="1:7" x14ac:dyDescent="0.25">
      <c r="A191" s="68" t="str">
        <f>IF('Lista de Produtos'!A180="","",'Lista de Produtos'!A180)</f>
        <v/>
      </c>
      <c r="B191" s="69"/>
      <c r="C191" s="70"/>
      <c r="D191" s="66" t="str">
        <f>IFERROR(IF($F$10=1,VLOOKUP(A191,'Lista de Produtos'!$A$2:$E$998,2,0),IF($F$10=2,VLOOKUP(A191,'Lista de Produtos'!$A$2:$E$998,3,0),IF($F$10=3,VLOOKUP(A191,'Lista de Produtos'!$A$2:$E$998,4,0),IF($F$10=4,VLOOKUP(A191,'Lista de Produtos'!$A$2:$E$998,5,0),IF($F$10=5,VLOOKUP(A191,'Lista de Produtos'!$A$2:$F$998,6,0),IF($F$10=6,VLOOKUP(A191,'Lista de Produtos'!$A$2:$G$998,7,0),IF($F$10=7,VLOOKUP(A191,'Lista de Produtos'!$A$2:$H$998,8,0),IF($F$10=8,VLOOKUP(A191,'Lista de Produtos'!$A$2:$I$998,9,0),IF($F$10=9,VLOOKUP(A191,'Lista de Produtos'!$A$2:$J$998,10,0),IF($F$10=10,VLOOKUP(A191,'Lista de Produtos'!$A$2:$AE$998,11,0),IF($F$10=11,VLOOKUP(A191,'Lista de Produtos'!$A$2:$AE$998,12,0),IF($F$10=12,VLOOKUP(A191,'Lista de Produtos'!$A$2:$AE$998,13,0),IF($F$10=13,VLOOKUP(A191,'Lista de Produtos'!$A$2:$AE$998,14,0),IF($F$10=14,VLOOKUP(A191,'Lista de Produtos'!$A$2:$AE$998,15,0),IF($F$10=15,VLOOKUP(A191,'Lista de Produtos'!$A$2:$AE$998,16,0),IF($F$10=16,VLOOKUP(A191,'Lista de Produtos'!$A$2:$AE$998,17,0),IF($F$10=17,VLOOKUP(A191,'Lista de Produtos'!$A$2:$AE$998,18,0),IF($F$10=18,VLOOKUP(A191,'Lista de Produtos'!$A$2:$AE$998,19,0),IF($F$10=19,VLOOKUP(A191,'Lista de Produtos'!$A$2:$AE$998,20,0),IF($F$10=20,VLOOKUP(A191,'Lista de Produtos'!$A$2:$AE$998,21,0),IF($F$10=21,VLOOKUP(A191,'Lista de Produtos'!$A$2:$AE$998,22,0),IF($F$10=22,VLOOKUP(A191,'Lista de Produtos'!$A$2:$AE$998,23,0),IF($F$10=23,VLOOKUP(A191,'Lista de Produtos'!$A$2:$AE$998,24,0),IF($F$10=24,VLOOKUP(A191,'Lista de Produtos'!$A$2:$AE$998,25,0),IF($F$10=25,VLOOKUP(A191,'Lista de Produtos'!$A$2:$AE$998,26,0),IF($F$10=26,VLOOKUP(A191,'Lista de Produtos'!$A$2:$AE$998,27,0),IF($F$10=27,VLOOKUP(A191,'Lista de Produtos'!$A$2:$AE$998,28,0),IF($F$10=28,VLOOKUP(A191,'Lista de Produtos'!$A$2:$AE$998,29,0),IF($F$10=29,VLOOKUP(A191,'Lista de Produtos'!$A$2:$AE$998,30,0),IF($F$10=30,VLOOKUP(A191,'Lista de Produtos'!$A$2:$AE$998,31,0))))))))))))))))))))))))))))))),"")</f>
        <v/>
      </c>
      <c r="E191" s="67"/>
      <c r="F191" s="42"/>
      <c r="G191" s="43" t="str">
        <f t="shared" si="2"/>
        <v/>
      </c>
    </row>
    <row r="192" spans="1:7" x14ac:dyDescent="0.25">
      <c r="A192" s="68" t="str">
        <f>IF('Lista de Produtos'!A181="","",'Lista de Produtos'!A181)</f>
        <v/>
      </c>
      <c r="B192" s="69"/>
      <c r="C192" s="70"/>
      <c r="D192" s="66" t="str">
        <f>IFERROR(IF($F$10=1,VLOOKUP(A192,'Lista de Produtos'!$A$2:$E$998,2,0),IF($F$10=2,VLOOKUP(A192,'Lista de Produtos'!$A$2:$E$998,3,0),IF($F$10=3,VLOOKUP(A192,'Lista de Produtos'!$A$2:$E$998,4,0),IF($F$10=4,VLOOKUP(A192,'Lista de Produtos'!$A$2:$E$998,5,0),IF($F$10=5,VLOOKUP(A192,'Lista de Produtos'!$A$2:$F$998,6,0),IF($F$10=6,VLOOKUP(A192,'Lista de Produtos'!$A$2:$G$998,7,0),IF($F$10=7,VLOOKUP(A192,'Lista de Produtos'!$A$2:$H$998,8,0),IF($F$10=8,VLOOKUP(A192,'Lista de Produtos'!$A$2:$I$998,9,0),IF($F$10=9,VLOOKUP(A192,'Lista de Produtos'!$A$2:$J$998,10,0),IF($F$10=10,VLOOKUP(A192,'Lista de Produtos'!$A$2:$AE$998,11,0),IF($F$10=11,VLOOKUP(A192,'Lista de Produtos'!$A$2:$AE$998,12,0),IF($F$10=12,VLOOKUP(A192,'Lista de Produtos'!$A$2:$AE$998,13,0),IF($F$10=13,VLOOKUP(A192,'Lista de Produtos'!$A$2:$AE$998,14,0),IF($F$10=14,VLOOKUP(A192,'Lista de Produtos'!$A$2:$AE$998,15,0),IF($F$10=15,VLOOKUP(A192,'Lista de Produtos'!$A$2:$AE$998,16,0),IF($F$10=16,VLOOKUP(A192,'Lista de Produtos'!$A$2:$AE$998,17,0),IF($F$10=17,VLOOKUP(A192,'Lista de Produtos'!$A$2:$AE$998,18,0),IF($F$10=18,VLOOKUP(A192,'Lista de Produtos'!$A$2:$AE$998,19,0),IF($F$10=19,VLOOKUP(A192,'Lista de Produtos'!$A$2:$AE$998,20,0),IF($F$10=20,VLOOKUP(A192,'Lista de Produtos'!$A$2:$AE$998,21,0),IF($F$10=21,VLOOKUP(A192,'Lista de Produtos'!$A$2:$AE$998,22,0),IF($F$10=22,VLOOKUP(A192,'Lista de Produtos'!$A$2:$AE$998,23,0),IF($F$10=23,VLOOKUP(A192,'Lista de Produtos'!$A$2:$AE$998,24,0),IF($F$10=24,VLOOKUP(A192,'Lista de Produtos'!$A$2:$AE$998,25,0),IF($F$10=25,VLOOKUP(A192,'Lista de Produtos'!$A$2:$AE$998,26,0),IF($F$10=26,VLOOKUP(A192,'Lista de Produtos'!$A$2:$AE$998,27,0),IF($F$10=27,VLOOKUP(A192,'Lista de Produtos'!$A$2:$AE$998,28,0),IF($F$10=28,VLOOKUP(A192,'Lista de Produtos'!$A$2:$AE$998,29,0),IF($F$10=29,VLOOKUP(A192,'Lista de Produtos'!$A$2:$AE$998,30,0),IF($F$10=30,VLOOKUP(A192,'Lista de Produtos'!$A$2:$AE$998,31,0))))))))))))))))))))))))))))))),"")</f>
        <v/>
      </c>
      <c r="E192" s="67"/>
      <c r="F192" s="42"/>
      <c r="G192" s="43" t="str">
        <f t="shared" si="2"/>
        <v/>
      </c>
    </row>
    <row r="193" spans="1:7" x14ac:dyDescent="0.25">
      <c r="A193" s="68" t="str">
        <f>IF('Lista de Produtos'!A182="","",'Lista de Produtos'!A182)</f>
        <v/>
      </c>
      <c r="B193" s="69"/>
      <c r="C193" s="70"/>
      <c r="D193" s="66" t="str">
        <f>IFERROR(IF($F$10=1,VLOOKUP(A193,'Lista de Produtos'!$A$2:$E$998,2,0),IF($F$10=2,VLOOKUP(A193,'Lista de Produtos'!$A$2:$E$998,3,0),IF($F$10=3,VLOOKUP(A193,'Lista de Produtos'!$A$2:$E$998,4,0),IF($F$10=4,VLOOKUP(A193,'Lista de Produtos'!$A$2:$E$998,5,0),IF($F$10=5,VLOOKUP(A193,'Lista de Produtos'!$A$2:$F$998,6,0),IF($F$10=6,VLOOKUP(A193,'Lista de Produtos'!$A$2:$G$998,7,0),IF($F$10=7,VLOOKUP(A193,'Lista de Produtos'!$A$2:$H$998,8,0),IF($F$10=8,VLOOKUP(A193,'Lista de Produtos'!$A$2:$I$998,9,0),IF($F$10=9,VLOOKUP(A193,'Lista de Produtos'!$A$2:$J$998,10,0),IF($F$10=10,VLOOKUP(A193,'Lista de Produtos'!$A$2:$AE$998,11,0),IF($F$10=11,VLOOKUP(A193,'Lista de Produtos'!$A$2:$AE$998,12,0),IF($F$10=12,VLOOKUP(A193,'Lista de Produtos'!$A$2:$AE$998,13,0),IF($F$10=13,VLOOKUP(A193,'Lista de Produtos'!$A$2:$AE$998,14,0),IF($F$10=14,VLOOKUP(A193,'Lista de Produtos'!$A$2:$AE$998,15,0),IF($F$10=15,VLOOKUP(A193,'Lista de Produtos'!$A$2:$AE$998,16,0),IF($F$10=16,VLOOKUP(A193,'Lista de Produtos'!$A$2:$AE$998,17,0),IF($F$10=17,VLOOKUP(A193,'Lista de Produtos'!$A$2:$AE$998,18,0),IF($F$10=18,VLOOKUP(A193,'Lista de Produtos'!$A$2:$AE$998,19,0),IF($F$10=19,VLOOKUP(A193,'Lista de Produtos'!$A$2:$AE$998,20,0),IF($F$10=20,VLOOKUP(A193,'Lista de Produtos'!$A$2:$AE$998,21,0),IF($F$10=21,VLOOKUP(A193,'Lista de Produtos'!$A$2:$AE$998,22,0),IF($F$10=22,VLOOKUP(A193,'Lista de Produtos'!$A$2:$AE$998,23,0),IF($F$10=23,VLOOKUP(A193,'Lista de Produtos'!$A$2:$AE$998,24,0),IF($F$10=24,VLOOKUP(A193,'Lista de Produtos'!$A$2:$AE$998,25,0),IF($F$10=25,VLOOKUP(A193,'Lista de Produtos'!$A$2:$AE$998,26,0),IF($F$10=26,VLOOKUP(A193,'Lista de Produtos'!$A$2:$AE$998,27,0),IF($F$10=27,VLOOKUP(A193,'Lista de Produtos'!$A$2:$AE$998,28,0),IF($F$10=28,VLOOKUP(A193,'Lista de Produtos'!$A$2:$AE$998,29,0),IF($F$10=29,VLOOKUP(A193,'Lista de Produtos'!$A$2:$AE$998,30,0),IF($F$10=30,VLOOKUP(A193,'Lista de Produtos'!$A$2:$AE$998,31,0))))))))))))))))))))))))))))))),"")</f>
        <v/>
      </c>
      <c r="E193" s="67"/>
      <c r="F193" s="42"/>
      <c r="G193" s="43" t="str">
        <f t="shared" si="2"/>
        <v/>
      </c>
    </row>
    <row r="194" spans="1:7" x14ac:dyDescent="0.25">
      <c r="A194" s="68" t="str">
        <f>IF('Lista de Produtos'!A183="","",'Lista de Produtos'!A183)</f>
        <v/>
      </c>
      <c r="B194" s="69"/>
      <c r="C194" s="70"/>
      <c r="D194" s="66" t="str">
        <f>IFERROR(IF($F$10=1,VLOOKUP(A194,'Lista de Produtos'!$A$2:$E$998,2,0),IF($F$10=2,VLOOKUP(A194,'Lista de Produtos'!$A$2:$E$998,3,0),IF($F$10=3,VLOOKUP(A194,'Lista de Produtos'!$A$2:$E$998,4,0),IF($F$10=4,VLOOKUP(A194,'Lista de Produtos'!$A$2:$E$998,5,0),IF($F$10=5,VLOOKUP(A194,'Lista de Produtos'!$A$2:$F$998,6,0),IF($F$10=6,VLOOKUP(A194,'Lista de Produtos'!$A$2:$G$998,7,0),IF($F$10=7,VLOOKUP(A194,'Lista de Produtos'!$A$2:$H$998,8,0),IF($F$10=8,VLOOKUP(A194,'Lista de Produtos'!$A$2:$I$998,9,0),IF($F$10=9,VLOOKUP(A194,'Lista de Produtos'!$A$2:$J$998,10,0),IF($F$10=10,VLOOKUP(A194,'Lista de Produtos'!$A$2:$AE$998,11,0),IF($F$10=11,VLOOKUP(A194,'Lista de Produtos'!$A$2:$AE$998,12,0),IF($F$10=12,VLOOKUP(A194,'Lista de Produtos'!$A$2:$AE$998,13,0),IF($F$10=13,VLOOKUP(A194,'Lista de Produtos'!$A$2:$AE$998,14,0),IF($F$10=14,VLOOKUP(A194,'Lista de Produtos'!$A$2:$AE$998,15,0),IF($F$10=15,VLOOKUP(A194,'Lista de Produtos'!$A$2:$AE$998,16,0),IF($F$10=16,VLOOKUP(A194,'Lista de Produtos'!$A$2:$AE$998,17,0),IF($F$10=17,VLOOKUP(A194,'Lista de Produtos'!$A$2:$AE$998,18,0),IF($F$10=18,VLOOKUP(A194,'Lista de Produtos'!$A$2:$AE$998,19,0),IF($F$10=19,VLOOKUP(A194,'Lista de Produtos'!$A$2:$AE$998,20,0),IF($F$10=20,VLOOKUP(A194,'Lista de Produtos'!$A$2:$AE$998,21,0),IF($F$10=21,VLOOKUP(A194,'Lista de Produtos'!$A$2:$AE$998,22,0),IF($F$10=22,VLOOKUP(A194,'Lista de Produtos'!$A$2:$AE$998,23,0),IF($F$10=23,VLOOKUP(A194,'Lista de Produtos'!$A$2:$AE$998,24,0),IF($F$10=24,VLOOKUP(A194,'Lista de Produtos'!$A$2:$AE$998,25,0),IF($F$10=25,VLOOKUP(A194,'Lista de Produtos'!$A$2:$AE$998,26,0),IF($F$10=26,VLOOKUP(A194,'Lista de Produtos'!$A$2:$AE$998,27,0),IF($F$10=27,VLOOKUP(A194,'Lista de Produtos'!$A$2:$AE$998,28,0),IF($F$10=28,VLOOKUP(A194,'Lista de Produtos'!$A$2:$AE$998,29,0),IF($F$10=29,VLOOKUP(A194,'Lista de Produtos'!$A$2:$AE$998,30,0),IF($F$10=30,VLOOKUP(A194,'Lista de Produtos'!$A$2:$AE$998,31,0))))))))))))))))))))))))))))))),"")</f>
        <v/>
      </c>
      <c r="E194" s="67"/>
      <c r="F194" s="42"/>
      <c r="G194" s="43" t="str">
        <f t="shared" si="2"/>
        <v/>
      </c>
    </row>
    <row r="195" spans="1:7" x14ac:dyDescent="0.25">
      <c r="A195" s="68" t="str">
        <f>IF('Lista de Produtos'!A184="","",'Lista de Produtos'!A184)</f>
        <v/>
      </c>
      <c r="B195" s="69"/>
      <c r="C195" s="70"/>
      <c r="D195" s="66" t="str">
        <f>IFERROR(IF($F$10=1,VLOOKUP(A195,'Lista de Produtos'!$A$2:$E$998,2,0),IF($F$10=2,VLOOKUP(A195,'Lista de Produtos'!$A$2:$E$998,3,0),IF($F$10=3,VLOOKUP(A195,'Lista de Produtos'!$A$2:$E$998,4,0),IF($F$10=4,VLOOKUP(A195,'Lista de Produtos'!$A$2:$E$998,5,0),IF($F$10=5,VLOOKUP(A195,'Lista de Produtos'!$A$2:$F$998,6,0),IF($F$10=6,VLOOKUP(A195,'Lista de Produtos'!$A$2:$G$998,7,0),IF($F$10=7,VLOOKUP(A195,'Lista de Produtos'!$A$2:$H$998,8,0),IF($F$10=8,VLOOKUP(A195,'Lista de Produtos'!$A$2:$I$998,9,0),IF($F$10=9,VLOOKUP(A195,'Lista de Produtos'!$A$2:$J$998,10,0),IF($F$10=10,VLOOKUP(A195,'Lista de Produtos'!$A$2:$AE$998,11,0),IF($F$10=11,VLOOKUP(A195,'Lista de Produtos'!$A$2:$AE$998,12,0),IF($F$10=12,VLOOKUP(A195,'Lista de Produtos'!$A$2:$AE$998,13,0),IF($F$10=13,VLOOKUP(A195,'Lista de Produtos'!$A$2:$AE$998,14,0),IF($F$10=14,VLOOKUP(A195,'Lista de Produtos'!$A$2:$AE$998,15,0),IF($F$10=15,VLOOKUP(A195,'Lista de Produtos'!$A$2:$AE$998,16,0),IF($F$10=16,VLOOKUP(A195,'Lista de Produtos'!$A$2:$AE$998,17,0),IF($F$10=17,VLOOKUP(A195,'Lista de Produtos'!$A$2:$AE$998,18,0),IF($F$10=18,VLOOKUP(A195,'Lista de Produtos'!$A$2:$AE$998,19,0),IF($F$10=19,VLOOKUP(A195,'Lista de Produtos'!$A$2:$AE$998,20,0),IF($F$10=20,VLOOKUP(A195,'Lista de Produtos'!$A$2:$AE$998,21,0),IF($F$10=21,VLOOKUP(A195,'Lista de Produtos'!$A$2:$AE$998,22,0),IF($F$10=22,VLOOKUP(A195,'Lista de Produtos'!$A$2:$AE$998,23,0),IF($F$10=23,VLOOKUP(A195,'Lista de Produtos'!$A$2:$AE$998,24,0),IF($F$10=24,VLOOKUP(A195,'Lista de Produtos'!$A$2:$AE$998,25,0),IF($F$10=25,VLOOKUP(A195,'Lista de Produtos'!$A$2:$AE$998,26,0),IF($F$10=26,VLOOKUP(A195,'Lista de Produtos'!$A$2:$AE$998,27,0),IF($F$10=27,VLOOKUP(A195,'Lista de Produtos'!$A$2:$AE$998,28,0),IF($F$10=28,VLOOKUP(A195,'Lista de Produtos'!$A$2:$AE$998,29,0),IF($F$10=29,VLOOKUP(A195,'Lista de Produtos'!$A$2:$AE$998,30,0),IF($F$10=30,VLOOKUP(A195,'Lista de Produtos'!$A$2:$AE$998,31,0))))))))))))))))))))))))))))))),"")</f>
        <v/>
      </c>
      <c r="E195" s="67"/>
      <c r="F195" s="42"/>
      <c r="G195" s="43" t="str">
        <f t="shared" si="2"/>
        <v/>
      </c>
    </row>
    <row r="196" spans="1:7" x14ac:dyDescent="0.25">
      <c r="A196" s="68" t="str">
        <f>IF('Lista de Produtos'!A185="","",'Lista de Produtos'!A185)</f>
        <v/>
      </c>
      <c r="B196" s="69"/>
      <c r="C196" s="70"/>
      <c r="D196" s="66" t="str">
        <f>IFERROR(IF($F$10=1,VLOOKUP(A196,'Lista de Produtos'!$A$2:$E$998,2,0),IF($F$10=2,VLOOKUP(A196,'Lista de Produtos'!$A$2:$E$998,3,0),IF($F$10=3,VLOOKUP(A196,'Lista de Produtos'!$A$2:$E$998,4,0),IF($F$10=4,VLOOKUP(A196,'Lista de Produtos'!$A$2:$E$998,5,0),IF($F$10=5,VLOOKUP(A196,'Lista de Produtos'!$A$2:$F$998,6,0),IF($F$10=6,VLOOKUP(A196,'Lista de Produtos'!$A$2:$G$998,7,0),IF($F$10=7,VLOOKUP(A196,'Lista de Produtos'!$A$2:$H$998,8,0),IF($F$10=8,VLOOKUP(A196,'Lista de Produtos'!$A$2:$I$998,9,0),IF($F$10=9,VLOOKUP(A196,'Lista de Produtos'!$A$2:$J$998,10,0),IF($F$10=10,VLOOKUP(A196,'Lista de Produtos'!$A$2:$AE$998,11,0),IF($F$10=11,VLOOKUP(A196,'Lista de Produtos'!$A$2:$AE$998,12,0),IF($F$10=12,VLOOKUP(A196,'Lista de Produtos'!$A$2:$AE$998,13,0),IF($F$10=13,VLOOKUP(A196,'Lista de Produtos'!$A$2:$AE$998,14,0),IF($F$10=14,VLOOKUP(A196,'Lista de Produtos'!$A$2:$AE$998,15,0),IF($F$10=15,VLOOKUP(A196,'Lista de Produtos'!$A$2:$AE$998,16,0),IF($F$10=16,VLOOKUP(A196,'Lista de Produtos'!$A$2:$AE$998,17,0),IF($F$10=17,VLOOKUP(A196,'Lista de Produtos'!$A$2:$AE$998,18,0),IF($F$10=18,VLOOKUP(A196,'Lista de Produtos'!$A$2:$AE$998,19,0),IF($F$10=19,VLOOKUP(A196,'Lista de Produtos'!$A$2:$AE$998,20,0),IF($F$10=20,VLOOKUP(A196,'Lista de Produtos'!$A$2:$AE$998,21,0),IF($F$10=21,VLOOKUP(A196,'Lista de Produtos'!$A$2:$AE$998,22,0),IF($F$10=22,VLOOKUP(A196,'Lista de Produtos'!$A$2:$AE$998,23,0),IF($F$10=23,VLOOKUP(A196,'Lista de Produtos'!$A$2:$AE$998,24,0),IF($F$10=24,VLOOKUP(A196,'Lista de Produtos'!$A$2:$AE$998,25,0),IF($F$10=25,VLOOKUP(A196,'Lista de Produtos'!$A$2:$AE$998,26,0),IF($F$10=26,VLOOKUP(A196,'Lista de Produtos'!$A$2:$AE$998,27,0),IF($F$10=27,VLOOKUP(A196,'Lista de Produtos'!$A$2:$AE$998,28,0),IF($F$10=28,VLOOKUP(A196,'Lista de Produtos'!$A$2:$AE$998,29,0),IF($F$10=29,VLOOKUP(A196,'Lista de Produtos'!$A$2:$AE$998,30,0),IF($F$10=30,VLOOKUP(A196,'Lista de Produtos'!$A$2:$AE$998,31,0))))))))))))))))))))))))))))))),"")</f>
        <v/>
      </c>
      <c r="E196" s="67"/>
      <c r="F196" s="42"/>
      <c r="G196" s="43" t="str">
        <f t="shared" si="2"/>
        <v/>
      </c>
    </row>
    <row r="197" spans="1:7" x14ac:dyDescent="0.25">
      <c r="A197" s="68" t="str">
        <f>IF('Lista de Produtos'!A186="","",'Lista de Produtos'!A186)</f>
        <v/>
      </c>
      <c r="B197" s="69"/>
      <c r="C197" s="70"/>
      <c r="D197" s="66" t="str">
        <f>IFERROR(IF($F$10=1,VLOOKUP(A197,'Lista de Produtos'!$A$2:$E$998,2,0),IF($F$10=2,VLOOKUP(A197,'Lista de Produtos'!$A$2:$E$998,3,0),IF($F$10=3,VLOOKUP(A197,'Lista de Produtos'!$A$2:$E$998,4,0),IF($F$10=4,VLOOKUP(A197,'Lista de Produtos'!$A$2:$E$998,5,0),IF($F$10=5,VLOOKUP(A197,'Lista de Produtos'!$A$2:$F$998,6,0),IF($F$10=6,VLOOKUP(A197,'Lista de Produtos'!$A$2:$G$998,7,0),IF($F$10=7,VLOOKUP(A197,'Lista de Produtos'!$A$2:$H$998,8,0),IF($F$10=8,VLOOKUP(A197,'Lista de Produtos'!$A$2:$I$998,9,0),IF($F$10=9,VLOOKUP(A197,'Lista de Produtos'!$A$2:$J$998,10,0),IF($F$10=10,VLOOKUP(A197,'Lista de Produtos'!$A$2:$AE$998,11,0),IF($F$10=11,VLOOKUP(A197,'Lista de Produtos'!$A$2:$AE$998,12,0),IF($F$10=12,VLOOKUP(A197,'Lista de Produtos'!$A$2:$AE$998,13,0),IF($F$10=13,VLOOKUP(A197,'Lista de Produtos'!$A$2:$AE$998,14,0),IF($F$10=14,VLOOKUP(A197,'Lista de Produtos'!$A$2:$AE$998,15,0),IF($F$10=15,VLOOKUP(A197,'Lista de Produtos'!$A$2:$AE$998,16,0),IF($F$10=16,VLOOKUP(A197,'Lista de Produtos'!$A$2:$AE$998,17,0),IF($F$10=17,VLOOKUP(A197,'Lista de Produtos'!$A$2:$AE$998,18,0),IF($F$10=18,VLOOKUP(A197,'Lista de Produtos'!$A$2:$AE$998,19,0),IF($F$10=19,VLOOKUP(A197,'Lista de Produtos'!$A$2:$AE$998,20,0),IF($F$10=20,VLOOKUP(A197,'Lista de Produtos'!$A$2:$AE$998,21,0),IF($F$10=21,VLOOKUP(A197,'Lista de Produtos'!$A$2:$AE$998,22,0),IF($F$10=22,VLOOKUP(A197,'Lista de Produtos'!$A$2:$AE$998,23,0),IF($F$10=23,VLOOKUP(A197,'Lista de Produtos'!$A$2:$AE$998,24,0),IF($F$10=24,VLOOKUP(A197,'Lista de Produtos'!$A$2:$AE$998,25,0),IF($F$10=25,VLOOKUP(A197,'Lista de Produtos'!$A$2:$AE$998,26,0),IF($F$10=26,VLOOKUP(A197,'Lista de Produtos'!$A$2:$AE$998,27,0),IF($F$10=27,VLOOKUP(A197,'Lista de Produtos'!$A$2:$AE$998,28,0),IF($F$10=28,VLOOKUP(A197,'Lista de Produtos'!$A$2:$AE$998,29,0),IF($F$10=29,VLOOKUP(A197,'Lista de Produtos'!$A$2:$AE$998,30,0),IF($F$10=30,VLOOKUP(A197,'Lista de Produtos'!$A$2:$AE$998,31,0))))))))))))))))))))))))))))))),"")</f>
        <v/>
      </c>
      <c r="E197" s="67"/>
      <c r="F197" s="42"/>
      <c r="G197" s="43" t="str">
        <f t="shared" si="2"/>
        <v/>
      </c>
    </row>
    <row r="198" spans="1:7" x14ac:dyDescent="0.25">
      <c r="A198" s="68" t="str">
        <f>IF('Lista de Produtos'!A187="","",'Lista de Produtos'!A187)</f>
        <v/>
      </c>
      <c r="B198" s="69"/>
      <c r="C198" s="70"/>
      <c r="D198" s="66" t="str">
        <f>IFERROR(IF($F$10=1,VLOOKUP(A198,'Lista de Produtos'!$A$2:$E$998,2,0),IF($F$10=2,VLOOKUP(A198,'Lista de Produtos'!$A$2:$E$998,3,0),IF($F$10=3,VLOOKUP(A198,'Lista de Produtos'!$A$2:$E$998,4,0),IF($F$10=4,VLOOKUP(A198,'Lista de Produtos'!$A$2:$E$998,5,0),IF($F$10=5,VLOOKUP(A198,'Lista de Produtos'!$A$2:$F$998,6,0),IF($F$10=6,VLOOKUP(A198,'Lista de Produtos'!$A$2:$G$998,7,0),IF($F$10=7,VLOOKUP(A198,'Lista de Produtos'!$A$2:$H$998,8,0),IF($F$10=8,VLOOKUP(A198,'Lista de Produtos'!$A$2:$I$998,9,0),IF($F$10=9,VLOOKUP(A198,'Lista de Produtos'!$A$2:$J$998,10,0),IF($F$10=10,VLOOKUP(A198,'Lista de Produtos'!$A$2:$AE$998,11,0),IF($F$10=11,VLOOKUP(A198,'Lista de Produtos'!$A$2:$AE$998,12,0),IF($F$10=12,VLOOKUP(A198,'Lista de Produtos'!$A$2:$AE$998,13,0),IF($F$10=13,VLOOKUP(A198,'Lista de Produtos'!$A$2:$AE$998,14,0),IF($F$10=14,VLOOKUP(A198,'Lista de Produtos'!$A$2:$AE$998,15,0),IF($F$10=15,VLOOKUP(A198,'Lista de Produtos'!$A$2:$AE$998,16,0),IF($F$10=16,VLOOKUP(A198,'Lista de Produtos'!$A$2:$AE$998,17,0),IF($F$10=17,VLOOKUP(A198,'Lista de Produtos'!$A$2:$AE$998,18,0),IF($F$10=18,VLOOKUP(A198,'Lista de Produtos'!$A$2:$AE$998,19,0),IF($F$10=19,VLOOKUP(A198,'Lista de Produtos'!$A$2:$AE$998,20,0),IF($F$10=20,VLOOKUP(A198,'Lista de Produtos'!$A$2:$AE$998,21,0),IF($F$10=21,VLOOKUP(A198,'Lista de Produtos'!$A$2:$AE$998,22,0),IF($F$10=22,VLOOKUP(A198,'Lista de Produtos'!$A$2:$AE$998,23,0),IF($F$10=23,VLOOKUP(A198,'Lista de Produtos'!$A$2:$AE$998,24,0),IF($F$10=24,VLOOKUP(A198,'Lista de Produtos'!$A$2:$AE$998,25,0),IF($F$10=25,VLOOKUP(A198,'Lista de Produtos'!$A$2:$AE$998,26,0),IF($F$10=26,VLOOKUP(A198,'Lista de Produtos'!$A$2:$AE$998,27,0),IF($F$10=27,VLOOKUP(A198,'Lista de Produtos'!$A$2:$AE$998,28,0),IF($F$10=28,VLOOKUP(A198,'Lista de Produtos'!$A$2:$AE$998,29,0),IF($F$10=29,VLOOKUP(A198,'Lista de Produtos'!$A$2:$AE$998,30,0),IF($F$10=30,VLOOKUP(A198,'Lista de Produtos'!$A$2:$AE$998,31,0))))))))))))))))))))))))))))))),"")</f>
        <v/>
      </c>
      <c r="E198" s="67"/>
      <c r="F198" s="42"/>
      <c r="G198" s="43" t="str">
        <f t="shared" si="2"/>
        <v/>
      </c>
    </row>
    <row r="199" spans="1:7" x14ac:dyDescent="0.25">
      <c r="A199" s="68" t="str">
        <f>IF('Lista de Produtos'!A188="","",'Lista de Produtos'!A188)</f>
        <v/>
      </c>
      <c r="B199" s="69"/>
      <c r="C199" s="70"/>
      <c r="D199" s="66" t="str">
        <f>IFERROR(IF($F$10=1,VLOOKUP(A199,'Lista de Produtos'!$A$2:$E$998,2,0),IF($F$10=2,VLOOKUP(A199,'Lista de Produtos'!$A$2:$E$998,3,0),IF($F$10=3,VLOOKUP(A199,'Lista de Produtos'!$A$2:$E$998,4,0),IF($F$10=4,VLOOKUP(A199,'Lista de Produtos'!$A$2:$E$998,5,0),IF($F$10=5,VLOOKUP(A199,'Lista de Produtos'!$A$2:$F$998,6,0),IF($F$10=6,VLOOKUP(A199,'Lista de Produtos'!$A$2:$G$998,7,0),IF($F$10=7,VLOOKUP(A199,'Lista de Produtos'!$A$2:$H$998,8,0),IF($F$10=8,VLOOKUP(A199,'Lista de Produtos'!$A$2:$I$998,9,0),IF($F$10=9,VLOOKUP(A199,'Lista de Produtos'!$A$2:$J$998,10,0),IF($F$10=10,VLOOKUP(A199,'Lista de Produtos'!$A$2:$AE$998,11,0),IF($F$10=11,VLOOKUP(A199,'Lista de Produtos'!$A$2:$AE$998,12,0),IF($F$10=12,VLOOKUP(A199,'Lista de Produtos'!$A$2:$AE$998,13,0),IF($F$10=13,VLOOKUP(A199,'Lista de Produtos'!$A$2:$AE$998,14,0),IF($F$10=14,VLOOKUP(A199,'Lista de Produtos'!$A$2:$AE$998,15,0),IF($F$10=15,VLOOKUP(A199,'Lista de Produtos'!$A$2:$AE$998,16,0),IF($F$10=16,VLOOKUP(A199,'Lista de Produtos'!$A$2:$AE$998,17,0),IF($F$10=17,VLOOKUP(A199,'Lista de Produtos'!$A$2:$AE$998,18,0),IF($F$10=18,VLOOKUP(A199,'Lista de Produtos'!$A$2:$AE$998,19,0),IF($F$10=19,VLOOKUP(A199,'Lista de Produtos'!$A$2:$AE$998,20,0),IF($F$10=20,VLOOKUP(A199,'Lista de Produtos'!$A$2:$AE$998,21,0),IF($F$10=21,VLOOKUP(A199,'Lista de Produtos'!$A$2:$AE$998,22,0),IF($F$10=22,VLOOKUP(A199,'Lista de Produtos'!$A$2:$AE$998,23,0),IF($F$10=23,VLOOKUP(A199,'Lista de Produtos'!$A$2:$AE$998,24,0),IF($F$10=24,VLOOKUP(A199,'Lista de Produtos'!$A$2:$AE$998,25,0),IF($F$10=25,VLOOKUP(A199,'Lista de Produtos'!$A$2:$AE$998,26,0),IF($F$10=26,VLOOKUP(A199,'Lista de Produtos'!$A$2:$AE$998,27,0),IF($F$10=27,VLOOKUP(A199,'Lista de Produtos'!$A$2:$AE$998,28,0),IF($F$10=28,VLOOKUP(A199,'Lista de Produtos'!$A$2:$AE$998,29,0),IF($F$10=29,VLOOKUP(A199,'Lista de Produtos'!$A$2:$AE$998,30,0),IF($F$10=30,VLOOKUP(A199,'Lista de Produtos'!$A$2:$AE$998,31,0))))))))))))))))))))))))))))))),"")</f>
        <v/>
      </c>
      <c r="E199" s="67"/>
      <c r="F199" s="42"/>
      <c r="G199" s="43" t="str">
        <f t="shared" si="2"/>
        <v/>
      </c>
    </row>
    <row r="200" spans="1:7" x14ac:dyDescent="0.25">
      <c r="A200" s="68" t="str">
        <f>IF('Lista de Produtos'!A189="","",'Lista de Produtos'!A189)</f>
        <v/>
      </c>
      <c r="B200" s="69"/>
      <c r="C200" s="70"/>
      <c r="D200" s="66" t="str">
        <f>IFERROR(IF($F$10=1,VLOOKUP(A200,'Lista de Produtos'!$A$2:$E$998,2,0),IF($F$10=2,VLOOKUP(A200,'Lista de Produtos'!$A$2:$E$998,3,0),IF($F$10=3,VLOOKUP(A200,'Lista de Produtos'!$A$2:$E$998,4,0),IF($F$10=4,VLOOKUP(A200,'Lista de Produtos'!$A$2:$E$998,5,0),IF($F$10=5,VLOOKUP(A200,'Lista de Produtos'!$A$2:$F$998,6,0),IF($F$10=6,VLOOKUP(A200,'Lista de Produtos'!$A$2:$G$998,7,0),IF($F$10=7,VLOOKUP(A200,'Lista de Produtos'!$A$2:$H$998,8,0),IF($F$10=8,VLOOKUP(A200,'Lista de Produtos'!$A$2:$I$998,9,0),IF($F$10=9,VLOOKUP(A200,'Lista de Produtos'!$A$2:$J$998,10,0),IF($F$10=10,VLOOKUP(A200,'Lista de Produtos'!$A$2:$AE$998,11,0),IF($F$10=11,VLOOKUP(A200,'Lista de Produtos'!$A$2:$AE$998,12,0),IF($F$10=12,VLOOKUP(A200,'Lista de Produtos'!$A$2:$AE$998,13,0),IF($F$10=13,VLOOKUP(A200,'Lista de Produtos'!$A$2:$AE$998,14,0),IF($F$10=14,VLOOKUP(A200,'Lista de Produtos'!$A$2:$AE$998,15,0),IF($F$10=15,VLOOKUP(A200,'Lista de Produtos'!$A$2:$AE$998,16,0),IF($F$10=16,VLOOKUP(A200,'Lista de Produtos'!$A$2:$AE$998,17,0),IF($F$10=17,VLOOKUP(A200,'Lista de Produtos'!$A$2:$AE$998,18,0),IF($F$10=18,VLOOKUP(A200,'Lista de Produtos'!$A$2:$AE$998,19,0),IF($F$10=19,VLOOKUP(A200,'Lista de Produtos'!$A$2:$AE$998,20,0),IF($F$10=20,VLOOKUP(A200,'Lista de Produtos'!$A$2:$AE$998,21,0),IF($F$10=21,VLOOKUP(A200,'Lista de Produtos'!$A$2:$AE$998,22,0),IF($F$10=22,VLOOKUP(A200,'Lista de Produtos'!$A$2:$AE$998,23,0),IF($F$10=23,VLOOKUP(A200,'Lista de Produtos'!$A$2:$AE$998,24,0),IF($F$10=24,VLOOKUP(A200,'Lista de Produtos'!$A$2:$AE$998,25,0),IF($F$10=25,VLOOKUP(A200,'Lista de Produtos'!$A$2:$AE$998,26,0),IF($F$10=26,VLOOKUP(A200,'Lista de Produtos'!$A$2:$AE$998,27,0),IF($F$10=27,VLOOKUP(A200,'Lista de Produtos'!$A$2:$AE$998,28,0),IF($F$10=28,VLOOKUP(A200,'Lista de Produtos'!$A$2:$AE$998,29,0),IF($F$10=29,VLOOKUP(A200,'Lista de Produtos'!$A$2:$AE$998,30,0),IF($F$10=30,VLOOKUP(A200,'Lista de Produtos'!$A$2:$AE$998,31,0))))))))))))))))))))))))))))))),"")</f>
        <v/>
      </c>
      <c r="E200" s="67"/>
      <c r="F200" s="42"/>
      <c r="G200" s="43" t="str">
        <f t="shared" si="2"/>
        <v/>
      </c>
    </row>
    <row r="201" spans="1:7" x14ac:dyDescent="0.25">
      <c r="A201" s="68" t="str">
        <f>IF('Lista de Produtos'!A190="","",'Lista de Produtos'!A190)</f>
        <v/>
      </c>
      <c r="B201" s="69"/>
      <c r="C201" s="70"/>
      <c r="D201" s="66" t="str">
        <f>IFERROR(IF($F$10=1,VLOOKUP(A201,'Lista de Produtos'!$A$2:$E$998,2,0),IF($F$10=2,VLOOKUP(A201,'Lista de Produtos'!$A$2:$E$998,3,0),IF($F$10=3,VLOOKUP(A201,'Lista de Produtos'!$A$2:$E$998,4,0),IF($F$10=4,VLOOKUP(A201,'Lista de Produtos'!$A$2:$E$998,5,0),IF($F$10=5,VLOOKUP(A201,'Lista de Produtos'!$A$2:$F$998,6,0),IF($F$10=6,VLOOKUP(A201,'Lista de Produtos'!$A$2:$G$998,7,0),IF($F$10=7,VLOOKUP(A201,'Lista de Produtos'!$A$2:$H$998,8,0),IF($F$10=8,VLOOKUP(A201,'Lista de Produtos'!$A$2:$I$998,9,0),IF($F$10=9,VLOOKUP(A201,'Lista de Produtos'!$A$2:$J$998,10,0),IF($F$10=10,VLOOKUP(A201,'Lista de Produtos'!$A$2:$AE$998,11,0),IF($F$10=11,VLOOKUP(A201,'Lista de Produtos'!$A$2:$AE$998,12,0),IF($F$10=12,VLOOKUP(A201,'Lista de Produtos'!$A$2:$AE$998,13,0),IF($F$10=13,VLOOKUP(A201,'Lista de Produtos'!$A$2:$AE$998,14,0),IF($F$10=14,VLOOKUP(A201,'Lista de Produtos'!$A$2:$AE$998,15,0),IF($F$10=15,VLOOKUP(A201,'Lista de Produtos'!$A$2:$AE$998,16,0),IF($F$10=16,VLOOKUP(A201,'Lista de Produtos'!$A$2:$AE$998,17,0),IF($F$10=17,VLOOKUP(A201,'Lista de Produtos'!$A$2:$AE$998,18,0),IF($F$10=18,VLOOKUP(A201,'Lista de Produtos'!$A$2:$AE$998,19,0),IF($F$10=19,VLOOKUP(A201,'Lista de Produtos'!$A$2:$AE$998,20,0),IF($F$10=20,VLOOKUP(A201,'Lista de Produtos'!$A$2:$AE$998,21,0),IF($F$10=21,VLOOKUP(A201,'Lista de Produtos'!$A$2:$AE$998,22,0),IF($F$10=22,VLOOKUP(A201,'Lista de Produtos'!$A$2:$AE$998,23,0),IF($F$10=23,VLOOKUP(A201,'Lista de Produtos'!$A$2:$AE$998,24,0),IF($F$10=24,VLOOKUP(A201,'Lista de Produtos'!$A$2:$AE$998,25,0),IF($F$10=25,VLOOKUP(A201,'Lista de Produtos'!$A$2:$AE$998,26,0),IF($F$10=26,VLOOKUP(A201,'Lista de Produtos'!$A$2:$AE$998,27,0),IF($F$10=27,VLOOKUP(A201,'Lista de Produtos'!$A$2:$AE$998,28,0),IF($F$10=28,VLOOKUP(A201,'Lista de Produtos'!$A$2:$AE$998,29,0),IF($F$10=29,VLOOKUP(A201,'Lista de Produtos'!$A$2:$AE$998,30,0),IF($F$10=30,VLOOKUP(A201,'Lista de Produtos'!$A$2:$AE$998,31,0))))))))))))))))))))))))))))))),"")</f>
        <v/>
      </c>
      <c r="E201" s="67"/>
      <c r="F201" s="42"/>
      <c r="G201" s="43" t="str">
        <f t="shared" si="2"/>
        <v/>
      </c>
    </row>
    <row r="202" spans="1:7" x14ac:dyDescent="0.25">
      <c r="A202" s="68" t="str">
        <f>IF('Lista de Produtos'!A191="","",'Lista de Produtos'!A191)</f>
        <v/>
      </c>
      <c r="B202" s="69"/>
      <c r="C202" s="70"/>
      <c r="D202" s="66" t="str">
        <f>IFERROR(IF($F$10=1,VLOOKUP(A202,'Lista de Produtos'!$A$2:$E$998,2,0),IF($F$10=2,VLOOKUP(A202,'Lista de Produtos'!$A$2:$E$998,3,0),IF($F$10=3,VLOOKUP(A202,'Lista de Produtos'!$A$2:$E$998,4,0),IF($F$10=4,VLOOKUP(A202,'Lista de Produtos'!$A$2:$E$998,5,0),IF($F$10=5,VLOOKUP(A202,'Lista de Produtos'!$A$2:$F$998,6,0),IF($F$10=6,VLOOKUP(A202,'Lista de Produtos'!$A$2:$G$998,7,0),IF($F$10=7,VLOOKUP(A202,'Lista de Produtos'!$A$2:$H$998,8,0),IF($F$10=8,VLOOKUP(A202,'Lista de Produtos'!$A$2:$I$998,9,0),IF($F$10=9,VLOOKUP(A202,'Lista de Produtos'!$A$2:$J$998,10,0),IF($F$10=10,VLOOKUP(A202,'Lista de Produtos'!$A$2:$AE$998,11,0),IF($F$10=11,VLOOKUP(A202,'Lista de Produtos'!$A$2:$AE$998,12,0),IF($F$10=12,VLOOKUP(A202,'Lista de Produtos'!$A$2:$AE$998,13,0),IF($F$10=13,VLOOKUP(A202,'Lista de Produtos'!$A$2:$AE$998,14,0),IF($F$10=14,VLOOKUP(A202,'Lista de Produtos'!$A$2:$AE$998,15,0),IF($F$10=15,VLOOKUP(A202,'Lista de Produtos'!$A$2:$AE$998,16,0),IF($F$10=16,VLOOKUP(A202,'Lista de Produtos'!$A$2:$AE$998,17,0),IF($F$10=17,VLOOKUP(A202,'Lista de Produtos'!$A$2:$AE$998,18,0),IF($F$10=18,VLOOKUP(A202,'Lista de Produtos'!$A$2:$AE$998,19,0),IF($F$10=19,VLOOKUP(A202,'Lista de Produtos'!$A$2:$AE$998,20,0),IF($F$10=20,VLOOKUP(A202,'Lista de Produtos'!$A$2:$AE$998,21,0),IF($F$10=21,VLOOKUP(A202,'Lista de Produtos'!$A$2:$AE$998,22,0),IF($F$10=22,VLOOKUP(A202,'Lista de Produtos'!$A$2:$AE$998,23,0),IF($F$10=23,VLOOKUP(A202,'Lista de Produtos'!$A$2:$AE$998,24,0),IF($F$10=24,VLOOKUP(A202,'Lista de Produtos'!$A$2:$AE$998,25,0),IF($F$10=25,VLOOKUP(A202,'Lista de Produtos'!$A$2:$AE$998,26,0),IF($F$10=26,VLOOKUP(A202,'Lista de Produtos'!$A$2:$AE$998,27,0),IF($F$10=27,VLOOKUP(A202,'Lista de Produtos'!$A$2:$AE$998,28,0),IF($F$10=28,VLOOKUP(A202,'Lista de Produtos'!$A$2:$AE$998,29,0),IF($F$10=29,VLOOKUP(A202,'Lista de Produtos'!$A$2:$AE$998,30,0),IF($F$10=30,VLOOKUP(A202,'Lista de Produtos'!$A$2:$AE$998,31,0))))))))))))))))))))))))))))))),"")</f>
        <v/>
      </c>
      <c r="E202" s="67"/>
      <c r="F202" s="42"/>
      <c r="G202" s="43" t="str">
        <f t="shared" si="2"/>
        <v/>
      </c>
    </row>
    <row r="203" spans="1:7" x14ac:dyDescent="0.25">
      <c r="A203" s="68" t="str">
        <f>IF('Lista de Produtos'!A192="","",'Lista de Produtos'!A192)</f>
        <v/>
      </c>
      <c r="B203" s="69"/>
      <c r="C203" s="70"/>
      <c r="D203" s="66" t="str">
        <f>IFERROR(IF($F$10=1,VLOOKUP(A203,'Lista de Produtos'!$A$2:$E$998,2,0),IF($F$10=2,VLOOKUP(A203,'Lista de Produtos'!$A$2:$E$998,3,0),IF($F$10=3,VLOOKUP(A203,'Lista de Produtos'!$A$2:$E$998,4,0),IF($F$10=4,VLOOKUP(A203,'Lista de Produtos'!$A$2:$E$998,5,0),IF($F$10=5,VLOOKUP(A203,'Lista de Produtos'!$A$2:$F$998,6,0),IF($F$10=6,VLOOKUP(A203,'Lista de Produtos'!$A$2:$G$998,7,0),IF($F$10=7,VLOOKUP(A203,'Lista de Produtos'!$A$2:$H$998,8,0),IF($F$10=8,VLOOKUP(A203,'Lista de Produtos'!$A$2:$I$998,9,0),IF($F$10=9,VLOOKUP(A203,'Lista de Produtos'!$A$2:$J$998,10,0),IF($F$10=10,VLOOKUP(A203,'Lista de Produtos'!$A$2:$AE$998,11,0),IF($F$10=11,VLOOKUP(A203,'Lista de Produtos'!$A$2:$AE$998,12,0),IF($F$10=12,VLOOKUP(A203,'Lista de Produtos'!$A$2:$AE$998,13,0),IF($F$10=13,VLOOKUP(A203,'Lista de Produtos'!$A$2:$AE$998,14,0),IF($F$10=14,VLOOKUP(A203,'Lista de Produtos'!$A$2:$AE$998,15,0),IF($F$10=15,VLOOKUP(A203,'Lista de Produtos'!$A$2:$AE$998,16,0),IF($F$10=16,VLOOKUP(A203,'Lista de Produtos'!$A$2:$AE$998,17,0),IF($F$10=17,VLOOKUP(A203,'Lista de Produtos'!$A$2:$AE$998,18,0),IF($F$10=18,VLOOKUP(A203,'Lista de Produtos'!$A$2:$AE$998,19,0),IF($F$10=19,VLOOKUP(A203,'Lista de Produtos'!$A$2:$AE$998,20,0),IF($F$10=20,VLOOKUP(A203,'Lista de Produtos'!$A$2:$AE$998,21,0),IF($F$10=21,VLOOKUP(A203,'Lista de Produtos'!$A$2:$AE$998,22,0),IF($F$10=22,VLOOKUP(A203,'Lista de Produtos'!$A$2:$AE$998,23,0),IF($F$10=23,VLOOKUP(A203,'Lista de Produtos'!$A$2:$AE$998,24,0),IF($F$10=24,VLOOKUP(A203,'Lista de Produtos'!$A$2:$AE$998,25,0),IF($F$10=25,VLOOKUP(A203,'Lista de Produtos'!$A$2:$AE$998,26,0),IF($F$10=26,VLOOKUP(A203,'Lista de Produtos'!$A$2:$AE$998,27,0),IF($F$10=27,VLOOKUP(A203,'Lista de Produtos'!$A$2:$AE$998,28,0),IF($F$10=28,VLOOKUP(A203,'Lista de Produtos'!$A$2:$AE$998,29,0),IF($F$10=29,VLOOKUP(A203,'Lista de Produtos'!$A$2:$AE$998,30,0),IF($F$10=30,VLOOKUP(A203,'Lista de Produtos'!$A$2:$AE$998,31,0))))))))))))))))))))))))))))))),"")</f>
        <v/>
      </c>
      <c r="E203" s="67"/>
      <c r="F203" s="42"/>
      <c r="G203" s="43" t="str">
        <f t="shared" si="2"/>
        <v/>
      </c>
    </row>
    <row r="204" spans="1:7" x14ac:dyDescent="0.25">
      <c r="A204" s="68" t="str">
        <f>IF('Lista de Produtos'!A193="","",'Lista de Produtos'!A193)</f>
        <v/>
      </c>
      <c r="B204" s="69"/>
      <c r="C204" s="70"/>
      <c r="D204" s="66" t="str">
        <f>IFERROR(IF($F$10=1,VLOOKUP(A204,'Lista de Produtos'!$A$2:$E$998,2,0),IF($F$10=2,VLOOKUP(A204,'Lista de Produtos'!$A$2:$E$998,3,0),IF($F$10=3,VLOOKUP(A204,'Lista de Produtos'!$A$2:$E$998,4,0),IF($F$10=4,VLOOKUP(A204,'Lista de Produtos'!$A$2:$E$998,5,0),IF($F$10=5,VLOOKUP(A204,'Lista de Produtos'!$A$2:$F$998,6,0),IF($F$10=6,VLOOKUP(A204,'Lista de Produtos'!$A$2:$G$998,7,0),IF($F$10=7,VLOOKUP(A204,'Lista de Produtos'!$A$2:$H$998,8,0),IF($F$10=8,VLOOKUP(A204,'Lista de Produtos'!$A$2:$I$998,9,0),IF($F$10=9,VLOOKUP(A204,'Lista de Produtos'!$A$2:$J$998,10,0),IF($F$10=10,VLOOKUP(A204,'Lista de Produtos'!$A$2:$AE$998,11,0),IF($F$10=11,VLOOKUP(A204,'Lista de Produtos'!$A$2:$AE$998,12,0),IF($F$10=12,VLOOKUP(A204,'Lista de Produtos'!$A$2:$AE$998,13,0),IF($F$10=13,VLOOKUP(A204,'Lista de Produtos'!$A$2:$AE$998,14,0),IF($F$10=14,VLOOKUP(A204,'Lista de Produtos'!$A$2:$AE$998,15,0),IF($F$10=15,VLOOKUP(A204,'Lista de Produtos'!$A$2:$AE$998,16,0),IF($F$10=16,VLOOKUP(A204,'Lista de Produtos'!$A$2:$AE$998,17,0),IF($F$10=17,VLOOKUP(A204,'Lista de Produtos'!$A$2:$AE$998,18,0),IF($F$10=18,VLOOKUP(A204,'Lista de Produtos'!$A$2:$AE$998,19,0),IF($F$10=19,VLOOKUP(A204,'Lista de Produtos'!$A$2:$AE$998,20,0),IF($F$10=20,VLOOKUP(A204,'Lista de Produtos'!$A$2:$AE$998,21,0),IF($F$10=21,VLOOKUP(A204,'Lista de Produtos'!$A$2:$AE$998,22,0),IF($F$10=22,VLOOKUP(A204,'Lista de Produtos'!$A$2:$AE$998,23,0),IF($F$10=23,VLOOKUP(A204,'Lista de Produtos'!$A$2:$AE$998,24,0),IF($F$10=24,VLOOKUP(A204,'Lista de Produtos'!$A$2:$AE$998,25,0),IF($F$10=25,VLOOKUP(A204,'Lista de Produtos'!$A$2:$AE$998,26,0),IF($F$10=26,VLOOKUP(A204,'Lista de Produtos'!$A$2:$AE$998,27,0),IF($F$10=27,VLOOKUP(A204,'Lista de Produtos'!$A$2:$AE$998,28,0),IF($F$10=28,VLOOKUP(A204,'Lista de Produtos'!$A$2:$AE$998,29,0),IF($F$10=29,VLOOKUP(A204,'Lista de Produtos'!$A$2:$AE$998,30,0),IF($F$10=30,VLOOKUP(A204,'Lista de Produtos'!$A$2:$AE$998,31,0))))))))))))))))))))))))))))))),"")</f>
        <v/>
      </c>
      <c r="E204" s="67"/>
      <c r="F204" s="42"/>
      <c r="G204" s="43" t="str">
        <f t="shared" si="2"/>
        <v/>
      </c>
    </row>
    <row r="205" spans="1:7" x14ac:dyDescent="0.25">
      <c r="A205" s="68" t="str">
        <f>IF('Lista de Produtos'!A194="","",'Lista de Produtos'!A194)</f>
        <v/>
      </c>
      <c r="B205" s="69"/>
      <c r="C205" s="70"/>
      <c r="D205" s="66" t="str">
        <f>IFERROR(IF($F$10=1,VLOOKUP(A205,'Lista de Produtos'!$A$2:$E$998,2,0),IF($F$10=2,VLOOKUP(A205,'Lista de Produtos'!$A$2:$E$998,3,0),IF($F$10=3,VLOOKUP(A205,'Lista de Produtos'!$A$2:$E$998,4,0),IF($F$10=4,VLOOKUP(A205,'Lista de Produtos'!$A$2:$E$998,5,0),IF($F$10=5,VLOOKUP(A205,'Lista de Produtos'!$A$2:$F$998,6,0),IF($F$10=6,VLOOKUP(A205,'Lista de Produtos'!$A$2:$G$998,7,0),IF($F$10=7,VLOOKUP(A205,'Lista de Produtos'!$A$2:$H$998,8,0),IF($F$10=8,VLOOKUP(A205,'Lista de Produtos'!$A$2:$I$998,9,0),IF($F$10=9,VLOOKUP(A205,'Lista de Produtos'!$A$2:$J$998,10,0),IF($F$10=10,VLOOKUP(A205,'Lista de Produtos'!$A$2:$AE$998,11,0),IF($F$10=11,VLOOKUP(A205,'Lista de Produtos'!$A$2:$AE$998,12,0),IF($F$10=12,VLOOKUP(A205,'Lista de Produtos'!$A$2:$AE$998,13,0),IF($F$10=13,VLOOKUP(A205,'Lista de Produtos'!$A$2:$AE$998,14,0),IF($F$10=14,VLOOKUP(A205,'Lista de Produtos'!$A$2:$AE$998,15,0),IF($F$10=15,VLOOKUP(A205,'Lista de Produtos'!$A$2:$AE$998,16,0),IF($F$10=16,VLOOKUP(A205,'Lista de Produtos'!$A$2:$AE$998,17,0),IF($F$10=17,VLOOKUP(A205,'Lista de Produtos'!$A$2:$AE$998,18,0),IF($F$10=18,VLOOKUP(A205,'Lista de Produtos'!$A$2:$AE$998,19,0),IF($F$10=19,VLOOKUP(A205,'Lista de Produtos'!$A$2:$AE$998,20,0),IF($F$10=20,VLOOKUP(A205,'Lista de Produtos'!$A$2:$AE$998,21,0),IF($F$10=21,VLOOKUP(A205,'Lista de Produtos'!$A$2:$AE$998,22,0),IF($F$10=22,VLOOKUP(A205,'Lista de Produtos'!$A$2:$AE$998,23,0),IF($F$10=23,VLOOKUP(A205,'Lista de Produtos'!$A$2:$AE$998,24,0),IF($F$10=24,VLOOKUP(A205,'Lista de Produtos'!$A$2:$AE$998,25,0),IF($F$10=25,VLOOKUP(A205,'Lista de Produtos'!$A$2:$AE$998,26,0),IF($F$10=26,VLOOKUP(A205,'Lista de Produtos'!$A$2:$AE$998,27,0),IF($F$10=27,VLOOKUP(A205,'Lista de Produtos'!$A$2:$AE$998,28,0),IF($F$10=28,VLOOKUP(A205,'Lista de Produtos'!$A$2:$AE$998,29,0),IF($F$10=29,VLOOKUP(A205,'Lista de Produtos'!$A$2:$AE$998,30,0),IF($F$10=30,VLOOKUP(A205,'Lista de Produtos'!$A$2:$AE$998,31,0))))))))))))))))))))))))))))))),"")</f>
        <v/>
      </c>
      <c r="E205" s="67"/>
      <c r="F205" s="42"/>
      <c r="G205" s="43" t="str">
        <f t="shared" si="2"/>
        <v/>
      </c>
    </row>
    <row r="206" spans="1:7" x14ac:dyDescent="0.25">
      <c r="A206" s="68" t="str">
        <f>IF('Lista de Produtos'!A195="","",'Lista de Produtos'!A195)</f>
        <v/>
      </c>
      <c r="B206" s="69"/>
      <c r="C206" s="70"/>
      <c r="D206" s="66" t="str">
        <f>IFERROR(IF($F$10=1,VLOOKUP(A206,'Lista de Produtos'!$A$2:$E$998,2,0),IF($F$10=2,VLOOKUP(A206,'Lista de Produtos'!$A$2:$E$998,3,0),IF($F$10=3,VLOOKUP(A206,'Lista de Produtos'!$A$2:$E$998,4,0),IF($F$10=4,VLOOKUP(A206,'Lista de Produtos'!$A$2:$E$998,5,0),IF($F$10=5,VLOOKUP(A206,'Lista de Produtos'!$A$2:$F$998,6,0),IF($F$10=6,VLOOKUP(A206,'Lista de Produtos'!$A$2:$G$998,7,0),IF($F$10=7,VLOOKUP(A206,'Lista de Produtos'!$A$2:$H$998,8,0),IF($F$10=8,VLOOKUP(A206,'Lista de Produtos'!$A$2:$I$998,9,0),IF($F$10=9,VLOOKUP(A206,'Lista de Produtos'!$A$2:$J$998,10,0),IF($F$10=10,VLOOKUP(A206,'Lista de Produtos'!$A$2:$AE$998,11,0),IF($F$10=11,VLOOKUP(A206,'Lista de Produtos'!$A$2:$AE$998,12,0),IF($F$10=12,VLOOKUP(A206,'Lista de Produtos'!$A$2:$AE$998,13,0),IF($F$10=13,VLOOKUP(A206,'Lista de Produtos'!$A$2:$AE$998,14,0),IF($F$10=14,VLOOKUP(A206,'Lista de Produtos'!$A$2:$AE$998,15,0),IF($F$10=15,VLOOKUP(A206,'Lista de Produtos'!$A$2:$AE$998,16,0),IF($F$10=16,VLOOKUP(A206,'Lista de Produtos'!$A$2:$AE$998,17,0),IF($F$10=17,VLOOKUP(A206,'Lista de Produtos'!$A$2:$AE$998,18,0),IF($F$10=18,VLOOKUP(A206,'Lista de Produtos'!$A$2:$AE$998,19,0),IF($F$10=19,VLOOKUP(A206,'Lista de Produtos'!$A$2:$AE$998,20,0),IF($F$10=20,VLOOKUP(A206,'Lista de Produtos'!$A$2:$AE$998,21,0),IF($F$10=21,VLOOKUP(A206,'Lista de Produtos'!$A$2:$AE$998,22,0),IF($F$10=22,VLOOKUP(A206,'Lista de Produtos'!$A$2:$AE$998,23,0),IF($F$10=23,VLOOKUP(A206,'Lista de Produtos'!$A$2:$AE$998,24,0),IF($F$10=24,VLOOKUP(A206,'Lista de Produtos'!$A$2:$AE$998,25,0),IF($F$10=25,VLOOKUP(A206,'Lista de Produtos'!$A$2:$AE$998,26,0),IF($F$10=26,VLOOKUP(A206,'Lista de Produtos'!$A$2:$AE$998,27,0),IF($F$10=27,VLOOKUP(A206,'Lista de Produtos'!$A$2:$AE$998,28,0),IF($F$10=28,VLOOKUP(A206,'Lista de Produtos'!$A$2:$AE$998,29,0),IF($F$10=29,VLOOKUP(A206,'Lista de Produtos'!$A$2:$AE$998,30,0),IF($F$10=30,VLOOKUP(A206,'Lista de Produtos'!$A$2:$AE$998,31,0))))))))))))))))))))))))))))))),"")</f>
        <v/>
      </c>
      <c r="E206" s="67"/>
      <c r="F206" s="42"/>
      <c r="G206" s="43" t="str">
        <f t="shared" ref="G206:G269" si="3">IFERROR(IF(D206="","",D206*F206),"")</f>
        <v/>
      </c>
    </row>
    <row r="207" spans="1:7" x14ac:dyDescent="0.25">
      <c r="A207" s="68" t="str">
        <f>IF('Lista de Produtos'!A196="","",'Lista de Produtos'!A196)</f>
        <v/>
      </c>
      <c r="B207" s="69"/>
      <c r="C207" s="70"/>
      <c r="D207" s="66" t="str">
        <f>IFERROR(IF($F$10=1,VLOOKUP(A207,'Lista de Produtos'!$A$2:$E$998,2,0),IF($F$10=2,VLOOKUP(A207,'Lista de Produtos'!$A$2:$E$998,3,0),IF($F$10=3,VLOOKUP(A207,'Lista de Produtos'!$A$2:$E$998,4,0),IF($F$10=4,VLOOKUP(A207,'Lista de Produtos'!$A$2:$E$998,5,0),IF($F$10=5,VLOOKUP(A207,'Lista de Produtos'!$A$2:$F$998,6,0),IF($F$10=6,VLOOKUP(A207,'Lista de Produtos'!$A$2:$G$998,7,0),IF($F$10=7,VLOOKUP(A207,'Lista de Produtos'!$A$2:$H$998,8,0),IF($F$10=8,VLOOKUP(A207,'Lista de Produtos'!$A$2:$I$998,9,0),IF($F$10=9,VLOOKUP(A207,'Lista de Produtos'!$A$2:$J$998,10,0),IF($F$10=10,VLOOKUP(A207,'Lista de Produtos'!$A$2:$AE$998,11,0),IF($F$10=11,VLOOKUP(A207,'Lista de Produtos'!$A$2:$AE$998,12,0),IF($F$10=12,VLOOKUP(A207,'Lista de Produtos'!$A$2:$AE$998,13,0),IF($F$10=13,VLOOKUP(A207,'Lista de Produtos'!$A$2:$AE$998,14,0),IF($F$10=14,VLOOKUP(A207,'Lista de Produtos'!$A$2:$AE$998,15,0),IF($F$10=15,VLOOKUP(A207,'Lista de Produtos'!$A$2:$AE$998,16,0),IF($F$10=16,VLOOKUP(A207,'Lista de Produtos'!$A$2:$AE$998,17,0),IF($F$10=17,VLOOKUP(A207,'Lista de Produtos'!$A$2:$AE$998,18,0),IF($F$10=18,VLOOKUP(A207,'Lista de Produtos'!$A$2:$AE$998,19,0),IF($F$10=19,VLOOKUP(A207,'Lista de Produtos'!$A$2:$AE$998,20,0),IF($F$10=20,VLOOKUP(A207,'Lista de Produtos'!$A$2:$AE$998,21,0),IF($F$10=21,VLOOKUP(A207,'Lista de Produtos'!$A$2:$AE$998,22,0),IF($F$10=22,VLOOKUP(A207,'Lista de Produtos'!$A$2:$AE$998,23,0),IF($F$10=23,VLOOKUP(A207,'Lista de Produtos'!$A$2:$AE$998,24,0),IF($F$10=24,VLOOKUP(A207,'Lista de Produtos'!$A$2:$AE$998,25,0),IF($F$10=25,VLOOKUP(A207,'Lista de Produtos'!$A$2:$AE$998,26,0),IF($F$10=26,VLOOKUP(A207,'Lista de Produtos'!$A$2:$AE$998,27,0),IF($F$10=27,VLOOKUP(A207,'Lista de Produtos'!$A$2:$AE$998,28,0),IF($F$10=28,VLOOKUP(A207,'Lista de Produtos'!$A$2:$AE$998,29,0),IF($F$10=29,VLOOKUP(A207,'Lista de Produtos'!$A$2:$AE$998,30,0),IF($F$10=30,VLOOKUP(A207,'Lista de Produtos'!$A$2:$AE$998,31,0))))))))))))))))))))))))))))))),"")</f>
        <v/>
      </c>
      <c r="E207" s="67"/>
      <c r="F207" s="42"/>
      <c r="G207" s="43" t="str">
        <f t="shared" si="3"/>
        <v/>
      </c>
    </row>
    <row r="208" spans="1:7" x14ac:dyDescent="0.25">
      <c r="A208" s="68" t="str">
        <f>IF('Lista de Produtos'!A197="","",'Lista de Produtos'!A197)</f>
        <v/>
      </c>
      <c r="B208" s="69"/>
      <c r="C208" s="70"/>
      <c r="D208" s="66" t="str">
        <f>IFERROR(IF($F$10=1,VLOOKUP(A208,'Lista de Produtos'!$A$2:$E$998,2,0),IF($F$10=2,VLOOKUP(A208,'Lista de Produtos'!$A$2:$E$998,3,0),IF($F$10=3,VLOOKUP(A208,'Lista de Produtos'!$A$2:$E$998,4,0),IF($F$10=4,VLOOKUP(A208,'Lista de Produtos'!$A$2:$E$998,5,0),IF($F$10=5,VLOOKUP(A208,'Lista de Produtos'!$A$2:$F$998,6,0),IF($F$10=6,VLOOKUP(A208,'Lista de Produtos'!$A$2:$G$998,7,0),IF($F$10=7,VLOOKUP(A208,'Lista de Produtos'!$A$2:$H$998,8,0),IF($F$10=8,VLOOKUP(A208,'Lista de Produtos'!$A$2:$I$998,9,0),IF($F$10=9,VLOOKUP(A208,'Lista de Produtos'!$A$2:$J$998,10,0),IF($F$10=10,VLOOKUP(A208,'Lista de Produtos'!$A$2:$AE$998,11,0),IF($F$10=11,VLOOKUP(A208,'Lista de Produtos'!$A$2:$AE$998,12,0),IF($F$10=12,VLOOKUP(A208,'Lista de Produtos'!$A$2:$AE$998,13,0),IF($F$10=13,VLOOKUP(A208,'Lista de Produtos'!$A$2:$AE$998,14,0),IF($F$10=14,VLOOKUP(A208,'Lista de Produtos'!$A$2:$AE$998,15,0),IF($F$10=15,VLOOKUP(A208,'Lista de Produtos'!$A$2:$AE$998,16,0),IF($F$10=16,VLOOKUP(A208,'Lista de Produtos'!$A$2:$AE$998,17,0),IF($F$10=17,VLOOKUP(A208,'Lista de Produtos'!$A$2:$AE$998,18,0),IF($F$10=18,VLOOKUP(A208,'Lista de Produtos'!$A$2:$AE$998,19,0),IF($F$10=19,VLOOKUP(A208,'Lista de Produtos'!$A$2:$AE$998,20,0),IF($F$10=20,VLOOKUP(A208,'Lista de Produtos'!$A$2:$AE$998,21,0),IF($F$10=21,VLOOKUP(A208,'Lista de Produtos'!$A$2:$AE$998,22,0),IF($F$10=22,VLOOKUP(A208,'Lista de Produtos'!$A$2:$AE$998,23,0),IF($F$10=23,VLOOKUP(A208,'Lista de Produtos'!$A$2:$AE$998,24,0),IF($F$10=24,VLOOKUP(A208,'Lista de Produtos'!$A$2:$AE$998,25,0),IF($F$10=25,VLOOKUP(A208,'Lista de Produtos'!$A$2:$AE$998,26,0),IF($F$10=26,VLOOKUP(A208,'Lista de Produtos'!$A$2:$AE$998,27,0),IF($F$10=27,VLOOKUP(A208,'Lista de Produtos'!$A$2:$AE$998,28,0),IF($F$10=28,VLOOKUP(A208,'Lista de Produtos'!$A$2:$AE$998,29,0),IF($F$10=29,VLOOKUP(A208,'Lista de Produtos'!$A$2:$AE$998,30,0),IF($F$10=30,VLOOKUP(A208,'Lista de Produtos'!$A$2:$AE$998,31,0))))))))))))))))))))))))))))))),"")</f>
        <v/>
      </c>
      <c r="E208" s="67"/>
      <c r="F208" s="42"/>
      <c r="G208" s="43" t="str">
        <f t="shared" si="3"/>
        <v/>
      </c>
    </row>
    <row r="209" spans="1:7" x14ac:dyDescent="0.25">
      <c r="A209" s="68" t="str">
        <f>IF('Lista de Produtos'!A198="","",'Lista de Produtos'!A198)</f>
        <v/>
      </c>
      <c r="B209" s="69"/>
      <c r="C209" s="70"/>
      <c r="D209" s="66" t="str">
        <f>IFERROR(IF($F$10=1,VLOOKUP(A209,'Lista de Produtos'!$A$2:$E$998,2,0),IF($F$10=2,VLOOKUP(A209,'Lista de Produtos'!$A$2:$E$998,3,0),IF($F$10=3,VLOOKUP(A209,'Lista de Produtos'!$A$2:$E$998,4,0),IF($F$10=4,VLOOKUP(A209,'Lista de Produtos'!$A$2:$E$998,5,0),IF($F$10=5,VLOOKUP(A209,'Lista de Produtos'!$A$2:$F$998,6,0),IF($F$10=6,VLOOKUP(A209,'Lista de Produtos'!$A$2:$G$998,7,0),IF($F$10=7,VLOOKUP(A209,'Lista de Produtos'!$A$2:$H$998,8,0),IF($F$10=8,VLOOKUP(A209,'Lista de Produtos'!$A$2:$I$998,9,0),IF($F$10=9,VLOOKUP(A209,'Lista de Produtos'!$A$2:$J$998,10,0),IF($F$10=10,VLOOKUP(A209,'Lista de Produtos'!$A$2:$AE$998,11,0),IF($F$10=11,VLOOKUP(A209,'Lista de Produtos'!$A$2:$AE$998,12,0),IF($F$10=12,VLOOKUP(A209,'Lista de Produtos'!$A$2:$AE$998,13,0),IF($F$10=13,VLOOKUP(A209,'Lista de Produtos'!$A$2:$AE$998,14,0),IF($F$10=14,VLOOKUP(A209,'Lista de Produtos'!$A$2:$AE$998,15,0),IF($F$10=15,VLOOKUP(A209,'Lista de Produtos'!$A$2:$AE$998,16,0),IF($F$10=16,VLOOKUP(A209,'Lista de Produtos'!$A$2:$AE$998,17,0),IF($F$10=17,VLOOKUP(A209,'Lista de Produtos'!$A$2:$AE$998,18,0),IF($F$10=18,VLOOKUP(A209,'Lista de Produtos'!$A$2:$AE$998,19,0),IF($F$10=19,VLOOKUP(A209,'Lista de Produtos'!$A$2:$AE$998,20,0),IF($F$10=20,VLOOKUP(A209,'Lista de Produtos'!$A$2:$AE$998,21,0),IF($F$10=21,VLOOKUP(A209,'Lista de Produtos'!$A$2:$AE$998,22,0),IF($F$10=22,VLOOKUP(A209,'Lista de Produtos'!$A$2:$AE$998,23,0),IF($F$10=23,VLOOKUP(A209,'Lista de Produtos'!$A$2:$AE$998,24,0),IF($F$10=24,VLOOKUP(A209,'Lista de Produtos'!$A$2:$AE$998,25,0),IF($F$10=25,VLOOKUP(A209,'Lista de Produtos'!$A$2:$AE$998,26,0),IF($F$10=26,VLOOKUP(A209,'Lista de Produtos'!$A$2:$AE$998,27,0),IF($F$10=27,VLOOKUP(A209,'Lista de Produtos'!$A$2:$AE$998,28,0),IF($F$10=28,VLOOKUP(A209,'Lista de Produtos'!$A$2:$AE$998,29,0),IF($F$10=29,VLOOKUP(A209,'Lista de Produtos'!$A$2:$AE$998,30,0),IF($F$10=30,VLOOKUP(A209,'Lista de Produtos'!$A$2:$AE$998,31,0))))))))))))))))))))))))))))))),"")</f>
        <v/>
      </c>
      <c r="E209" s="67"/>
      <c r="F209" s="42"/>
      <c r="G209" s="43" t="str">
        <f t="shared" si="3"/>
        <v/>
      </c>
    </row>
    <row r="210" spans="1:7" x14ac:dyDescent="0.25">
      <c r="A210" s="68" t="str">
        <f>IF('Lista de Produtos'!A199="","",'Lista de Produtos'!A199)</f>
        <v/>
      </c>
      <c r="B210" s="69"/>
      <c r="C210" s="70"/>
      <c r="D210" s="66" t="str">
        <f>IFERROR(IF($F$10=1,VLOOKUP(A210,'Lista de Produtos'!$A$2:$E$998,2,0),IF($F$10=2,VLOOKUP(A210,'Lista de Produtos'!$A$2:$E$998,3,0),IF($F$10=3,VLOOKUP(A210,'Lista de Produtos'!$A$2:$E$998,4,0),IF($F$10=4,VLOOKUP(A210,'Lista de Produtos'!$A$2:$E$998,5,0),IF($F$10=5,VLOOKUP(A210,'Lista de Produtos'!$A$2:$F$998,6,0),IF($F$10=6,VLOOKUP(A210,'Lista de Produtos'!$A$2:$G$998,7,0),IF($F$10=7,VLOOKUP(A210,'Lista de Produtos'!$A$2:$H$998,8,0),IF($F$10=8,VLOOKUP(A210,'Lista de Produtos'!$A$2:$I$998,9,0),IF($F$10=9,VLOOKUP(A210,'Lista de Produtos'!$A$2:$J$998,10,0),IF($F$10=10,VLOOKUP(A210,'Lista de Produtos'!$A$2:$AE$998,11,0),IF($F$10=11,VLOOKUP(A210,'Lista de Produtos'!$A$2:$AE$998,12,0),IF($F$10=12,VLOOKUP(A210,'Lista de Produtos'!$A$2:$AE$998,13,0),IF($F$10=13,VLOOKUP(A210,'Lista de Produtos'!$A$2:$AE$998,14,0),IF($F$10=14,VLOOKUP(A210,'Lista de Produtos'!$A$2:$AE$998,15,0),IF($F$10=15,VLOOKUP(A210,'Lista de Produtos'!$A$2:$AE$998,16,0),IF($F$10=16,VLOOKUP(A210,'Lista de Produtos'!$A$2:$AE$998,17,0),IF($F$10=17,VLOOKUP(A210,'Lista de Produtos'!$A$2:$AE$998,18,0),IF($F$10=18,VLOOKUP(A210,'Lista de Produtos'!$A$2:$AE$998,19,0),IF($F$10=19,VLOOKUP(A210,'Lista de Produtos'!$A$2:$AE$998,20,0),IF($F$10=20,VLOOKUP(A210,'Lista de Produtos'!$A$2:$AE$998,21,0),IF($F$10=21,VLOOKUP(A210,'Lista de Produtos'!$A$2:$AE$998,22,0),IF($F$10=22,VLOOKUP(A210,'Lista de Produtos'!$A$2:$AE$998,23,0),IF($F$10=23,VLOOKUP(A210,'Lista de Produtos'!$A$2:$AE$998,24,0),IF($F$10=24,VLOOKUP(A210,'Lista de Produtos'!$A$2:$AE$998,25,0),IF($F$10=25,VLOOKUP(A210,'Lista de Produtos'!$A$2:$AE$998,26,0),IF($F$10=26,VLOOKUP(A210,'Lista de Produtos'!$A$2:$AE$998,27,0),IF($F$10=27,VLOOKUP(A210,'Lista de Produtos'!$A$2:$AE$998,28,0),IF($F$10=28,VLOOKUP(A210,'Lista de Produtos'!$A$2:$AE$998,29,0),IF($F$10=29,VLOOKUP(A210,'Lista de Produtos'!$A$2:$AE$998,30,0),IF($F$10=30,VLOOKUP(A210,'Lista de Produtos'!$A$2:$AE$998,31,0))))))))))))))))))))))))))))))),"")</f>
        <v/>
      </c>
      <c r="E210" s="67"/>
      <c r="F210" s="42"/>
      <c r="G210" s="43" t="str">
        <f t="shared" si="3"/>
        <v/>
      </c>
    </row>
    <row r="211" spans="1:7" x14ac:dyDescent="0.25">
      <c r="A211" s="68" t="str">
        <f>IF('Lista de Produtos'!A200="","",'Lista de Produtos'!A200)</f>
        <v/>
      </c>
      <c r="B211" s="69"/>
      <c r="C211" s="70"/>
      <c r="D211" s="66" t="str">
        <f>IFERROR(IF($F$10=1,VLOOKUP(A211,'Lista de Produtos'!$A$2:$E$998,2,0),IF($F$10=2,VLOOKUP(A211,'Lista de Produtos'!$A$2:$E$998,3,0),IF($F$10=3,VLOOKUP(A211,'Lista de Produtos'!$A$2:$E$998,4,0),IF($F$10=4,VLOOKUP(A211,'Lista de Produtos'!$A$2:$E$998,5,0),IF($F$10=5,VLOOKUP(A211,'Lista de Produtos'!$A$2:$F$998,6,0),IF($F$10=6,VLOOKUP(A211,'Lista de Produtos'!$A$2:$G$998,7,0),IF($F$10=7,VLOOKUP(A211,'Lista de Produtos'!$A$2:$H$998,8,0),IF($F$10=8,VLOOKUP(A211,'Lista de Produtos'!$A$2:$I$998,9,0),IF($F$10=9,VLOOKUP(A211,'Lista de Produtos'!$A$2:$J$998,10,0),IF($F$10=10,VLOOKUP(A211,'Lista de Produtos'!$A$2:$AE$998,11,0),IF($F$10=11,VLOOKUP(A211,'Lista de Produtos'!$A$2:$AE$998,12,0),IF($F$10=12,VLOOKUP(A211,'Lista de Produtos'!$A$2:$AE$998,13,0),IF($F$10=13,VLOOKUP(A211,'Lista de Produtos'!$A$2:$AE$998,14,0),IF($F$10=14,VLOOKUP(A211,'Lista de Produtos'!$A$2:$AE$998,15,0),IF($F$10=15,VLOOKUP(A211,'Lista de Produtos'!$A$2:$AE$998,16,0),IF($F$10=16,VLOOKUP(A211,'Lista de Produtos'!$A$2:$AE$998,17,0),IF($F$10=17,VLOOKUP(A211,'Lista de Produtos'!$A$2:$AE$998,18,0),IF($F$10=18,VLOOKUP(A211,'Lista de Produtos'!$A$2:$AE$998,19,0),IF($F$10=19,VLOOKUP(A211,'Lista de Produtos'!$A$2:$AE$998,20,0),IF($F$10=20,VLOOKUP(A211,'Lista de Produtos'!$A$2:$AE$998,21,0),IF($F$10=21,VLOOKUP(A211,'Lista de Produtos'!$A$2:$AE$998,22,0),IF($F$10=22,VLOOKUP(A211,'Lista de Produtos'!$A$2:$AE$998,23,0),IF($F$10=23,VLOOKUP(A211,'Lista de Produtos'!$A$2:$AE$998,24,0),IF($F$10=24,VLOOKUP(A211,'Lista de Produtos'!$A$2:$AE$998,25,0),IF($F$10=25,VLOOKUP(A211,'Lista de Produtos'!$A$2:$AE$998,26,0),IF($F$10=26,VLOOKUP(A211,'Lista de Produtos'!$A$2:$AE$998,27,0),IF($F$10=27,VLOOKUP(A211,'Lista de Produtos'!$A$2:$AE$998,28,0),IF($F$10=28,VLOOKUP(A211,'Lista de Produtos'!$A$2:$AE$998,29,0),IF($F$10=29,VLOOKUP(A211,'Lista de Produtos'!$A$2:$AE$998,30,0),IF($F$10=30,VLOOKUP(A211,'Lista de Produtos'!$A$2:$AE$998,31,0))))))))))))))))))))))))))))))),"")</f>
        <v/>
      </c>
      <c r="E211" s="67"/>
      <c r="F211" s="42"/>
      <c r="G211" s="43" t="str">
        <f t="shared" si="3"/>
        <v/>
      </c>
    </row>
    <row r="212" spans="1:7" x14ac:dyDescent="0.25">
      <c r="A212" s="68" t="str">
        <f>IF('Lista de Produtos'!A201="","",'Lista de Produtos'!A201)</f>
        <v/>
      </c>
      <c r="B212" s="69"/>
      <c r="C212" s="70"/>
      <c r="D212" s="66" t="str">
        <f>IFERROR(IF($F$10=1,VLOOKUP(A212,'Lista de Produtos'!$A$2:$E$998,2,0),IF($F$10=2,VLOOKUP(A212,'Lista de Produtos'!$A$2:$E$998,3,0),IF($F$10=3,VLOOKUP(A212,'Lista de Produtos'!$A$2:$E$998,4,0),IF($F$10=4,VLOOKUP(A212,'Lista de Produtos'!$A$2:$E$998,5,0),IF($F$10=5,VLOOKUP(A212,'Lista de Produtos'!$A$2:$F$998,6,0),IF($F$10=6,VLOOKUP(A212,'Lista de Produtos'!$A$2:$G$998,7,0),IF($F$10=7,VLOOKUP(A212,'Lista de Produtos'!$A$2:$H$998,8,0),IF($F$10=8,VLOOKUP(A212,'Lista de Produtos'!$A$2:$I$998,9,0),IF($F$10=9,VLOOKUP(A212,'Lista de Produtos'!$A$2:$J$998,10,0),IF($F$10=10,VLOOKUP(A212,'Lista de Produtos'!$A$2:$AE$998,11,0),IF($F$10=11,VLOOKUP(A212,'Lista de Produtos'!$A$2:$AE$998,12,0),IF($F$10=12,VLOOKUP(A212,'Lista de Produtos'!$A$2:$AE$998,13,0),IF($F$10=13,VLOOKUP(A212,'Lista de Produtos'!$A$2:$AE$998,14,0),IF($F$10=14,VLOOKUP(A212,'Lista de Produtos'!$A$2:$AE$998,15,0),IF($F$10=15,VLOOKUP(A212,'Lista de Produtos'!$A$2:$AE$998,16,0),IF($F$10=16,VLOOKUP(A212,'Lista de Produtos'!$A$2:$AE$998,17,0),IF($F$10=17,VLOOKUP(A212,'Lista de Produtos'!$A$2:$AE$998,18,0),IF($F$10=18,VLOOKUP(A212,'Lista de Produtos'!$A$2:$AE$998,19,0),IF($F$10=19,VLOOKUP(A212,'Lista de Produtos'!$A$2:$AE$998,20,0),IF($F$10=20,VLOOKUP(A212,'Lista de Produtos'!$A$2:$AE$998,21,0),IF($F$10=21,VLOOKUP(A212,'Lista de Produtos'!$A$2:$AE$998,22,0),IF($F$10=22,VLOOKUP(A212,'Lista de Produtos'!$A$2:$AE$998,23,0),IF($F$10=23,VLOOKUP(A212,'Lista de Produtos'!$A$2:$AE$998,24,0),IF($F$10=24,VLOOKUP(A212,'Lista de Produtos'!$A$2:$AE$998,25,0),IF($F$10=25,VLOOKUP(A212,'Lista de Produtos'!$A$2:$AE$998,26,0),IF($F$10=26,VLOOKUP(A212,'Lista de Produtos'!$A$2:$AE$998,27,0),IF($F$10=27,VLOOKUP(A212,'Lista de Produtos'!$A$2:$AE$998,28,0),IF($F$10=28,VLOOKUP(A212,'Lista de Produtos'!$A$2:$AE$998,29,0),IF($F$10=29,VLOOKUP(A212,'Lista de Produtos'!$A$2:$AE$998,30,0),IF($F$10=30,VLOOKUP(A212,'Lista de Produtos'!$A$2:$AE$998,31,0))))))))))))))))))))))))))))))),"")</f>
        <v/>
      </c>
      <c r="E212" s="67"/>
      <c r="F212" s="42"/>
      <c r="G212" s="43" t="str">
        <f t="shared" si="3"/>
        <v/>
      </c>
    </row>
    <row r="213" spans="1:7" x14ac:dyDescent="0.25">
      <c r="A213" s="68" t="str">
        <f>IF('Lista de Produtos'!A202="","",'Lista de Produtos'!A202)</f>
        <v/>
      </c>
      <c r="B213" s="69"/>
      <c r="C213" s="70"/>
      <c r="D213" s="66" t="str">
        <f>IFERROR(IF($F$10=1,VLOOKUP(A213,'Lista de Produtos'!$A$2:$E$998,2,0),IF($F$10=2,VLOOKUP(A213,'Lista de Produtos'!$A$2:$E$998,3,0),IF($F$10=3,VLOOKUP(A213,'Lista de Produtos'!$A$2:$E$998,4,0),IF($F$10=4,VLOOKUP(A213,'Lista de Produtos'!$A$2:$E$998,5,0),IF($F$10=5,VLOOKUP(A213,'Lista de Produtos'!$A$2:$F$998,6,0),IF($F$10=6,VLOOKUP(A213,'Lista de Produtos'!$A$2:$G$998,7,0),IF($F$10=7,VLOOKUP(A213,'Lista de Produtos'!$A$2:$H$998,8,0),IF($F$10=8,VLOOKUP(A213,'Lista de Produtos'!$A$2:$I$998,9,0),IF($F$10=9,VLOOKUP(A213,'Lista de Produtos'!$A$2:$J$998,10,0),IF($F$10=10,VLOOKUP(A213,'Lista de Produtos'!$A$2:$AE$998,11,0),IF($F$10=11,VLOOKUP(A213,'Lista de Produtos'!$A$2:$AE$998,12,0),IF($F$10=12,VLOOKUP(A213,'Lista de Produtos'!$A$2:$AE$998,13,0),IF($F$10=13,VLOOKUP(A213,'Lista de Produtos'!$A$2:$AE$998,14,0),IF($F$10=14,VLOOKUP(A213,'Lista de Produtos'!$A$2:$AE$998,15,0),IF($F$10=15,VLOOKUP(A213,'Lista de Produtos'!$A$2:$AE$998,16,0),IF($F$10=16,VLOOKUP(A213,'Lista de Produtos'!$A$2:$AE$998,17,0),IF($F$10=17,VLOOKUP(A213,'Lista de Produtos'!$A$2:$AE$998,18,0),IF($F$10=18,VLOOKUP(A213,'Lista de Produtos'!$A$2:$AE$998,19,0),IF($F$10=19,VLOOKUP(A213,'Lista de Produtos'!$A$2:$AE$998,20,0),IF($F$10=20,VLOOKUP(A213,'Lista de Produtos'!$A$2:$AE$998,21,0),IF($F$10=21,VLOOKUP(A213,'Lista de Produtos'!$A$2:$AE$998,22,0),IF($F$10=22,VLOOKUP(A213,'Lista de Produtos'!$A$2:$AE$998,23,0),IF($F$10=23,VLOOKUP(A213,'Lista de Produtos'!$A$2:$AE$998,24,0),IF($F$10=24,VLOOKUP(A213,'Lista de Produtos'!$A$2:$AE$998,25,0),IF($F$10=25,VLOOKUP(A213,'Lista de Produtos'!$A$2:$AE$998,26,0),IF($F$10=26,VLOOKUP(A213,'Lista de Produtos'!$A$2:$AE$998,27,0),IF($F$10=27,VLOOKUP(A213,'Lista de Produtos'!$A$2:$AE$998,28,0),IF($F$10=28,VLOOKUP(A213,'Lista de Produtos'!$A$2:$AE$998,29,0),IF($F$10=29,VLOOKUP(A213,'Lista de Produtos'!$A$2:$AE$998,30,0),IF($F$10=30,VLOOKUP(A213,'Lista de Produtos'!$A$2:$AE$998,31,0))))))))))))))))))))))))))))))),"")</f>
        <v/>
      </c>
      <c r="E213" s="67"/>
      <c r="F213" s="42"/>
      <c r="G213" s="43" t="str">
        <f t="shared" si="3"/>
        <v/>
      </c>
    </row>
    <row r="214" spans="1:7" x14ac:dyDescent="0.25">
      <c r="A214" s="68" t="str">
        <f>IF('Lista de Produtos'!A203="","",'Lista de Produtos'!A203)</f>
        <v/>
      </c>
      <c r="B214" s="69"/>
      <c r="C214" s="70"/>
      <c r="D214" s="66" t="str">
        <f>IFERROR(IF($F$10=1,VLOOKUP(A214,'Lista de Produtos'!$A$2:$E$998,2,0),IF($F$10=2,VLOOKUP(A214,'Lista de Produtos'!$A$2:$E$998,3,0),IF($F$10=3,VLOOKUP(A214,'Lista de Produtos'!$A$2:$E$998,4,0),IF($F$10=4,VLOOKUP(A214,'Lista de Produtos'!$A$2:$E$998,5,0),IF($F$10=5,VLOOKUP(A214,'Lista de Produtos'!$A$2:$F$998,6,0),IF($F$10=6,VLOOKUP(A214,'Lista de Produtos'!$A$2:$G$998,7,0),IF($F$10=7,VLOOKUP(A214,'Lista de Produtos'!$A$2:$H$998,8,0),IF($F$10=8,VLOOKUP(A214,'Lista de Produtos'!$A$2:$I$998,9,0),IF($F$10=9,VLOOKUP(A214,'Lista de Produtos'!$A$2:$J$998,10,0),IF($F$10=10,VLOOKUP(A214,'Lista de Produtos'!$A$2:$AE$998,11,0),IF($F$10=11,VLOOKUP(A214,'Lista de Produtos'!$A$2:$AE$998,12,0),IF($F$10=12,VLOOKUP(A214,'Lista de Produtos'!$A$2:$AE$998,13,0),IF($F$10=13,VLOOKUP(A214,'Lista de Produtos'!$A$2:$AE$998,14,0),IF($F$10=14,VLOOKUP(A214,'Lista de Produtos'!$A$2:$AE$998,15,0),IF($F$10=15,VLOOKUP(A214,'Lista de Produtos'!$A$2:$AE$998,16,0),IF($F$10=16,VLOOKUP(A214,'Lista de Produtos'!$A$2:$AE$998,17,0),IF($F$10=17,VLOOKUP(A214,'Lista de Produtos'!$A$2:$AE$998,18,0),IF($F$10=18,VLOOKUP(A214,'Lista de Produtos'!$A$2:$AE$998,19,0),IF($F$10=19,VLOOKUP(A214,'Lista de Produtos'!$A$2:$AE$998,20,0),IF($F$10=20,VLOOKUP(A214,'Lista de Produtos'!$A$2:$AE$998,21,0),IF($F$10=21,VLOOKUP(A214,'Lista de Produtos'!$A$2:$AE$998,22,0),IF($F$10=22,VLOOKUP(A214,'Lista de Produtos'!$A$2:$AE$998,23,0),IF($F$10=23,VLOOKUP(A214,'Lista de Produtos'!$A$2:$AE$998,24,0),IF($F$10=24,VLOOKUP(A214,'Lista de Produtos'!$A$2:$AE$998,25,0),IF($F$10=25,VLOOKUP(A214,'Lista de Produtos'!$A$2:$AE$998,26,0),IF($F$10=26,VLOOKUP(A214,'Lista de Produtos'!$A$2:$AE$998,27,0),IF($F$10=27,VLOOKUP(A214,'Lista de Produtos'!$A$2:$AE$998,28,0),IF($F$10=28,VLOOKUP(A214,'Lista de Produtos'!$A$2:$AE$998,29,0),IF($F$10=29,VLOOKUP(A214,'Lista de Produtos'!$A$2:$AE$998,30,0),IF($F$10=30,VLOOKUP(A214,'Lista de Produtos'!$A$2:$AE$998,31,0))))))))))))))))))))))))))))))),"")</f>
        <v/>
      </c>
      <c r="E214" s="67"/>
      <c r="F214" s="42"/>
      <c r="G214" s="43" t="str">
        <f t="shared" si="3"/>
        <v/>
      </c>
    </row>
    <row r="215" spans="1:7" x14ac:dyDescent="0.25">
      <c r="A215" s="68" t="str">
        <f>IF('Lista de Produtos'!A204="","",'Lista de Produtos'!A204)</f>
        <v/>
      </c>
      <c r="B215" s="69"/>
      <c r="C215" s="70"/>
      <c r="D215" s="66" t="str">
        <f>IFERROR(IF($F$10=1,VLOOKUP(A215,'Lista de Produtos'!$A$2:$E$998,2,0),IF($F$10=2,VLOOKUP(A215,'Lista de Produtos'!$A$2:$E$998,3,0),IF($F$10=3,VLOOKUP(A215,'Lista de Produtos'!$A$2:$E$998,4,0),IF($F$10=4,VLOOKUP(A215,'Lista de Produtos'!$A$2:$E$998,5,0),IF($F$10=5,VLOOKUP(A215,'Lista de Produtos'!$A$2:$F$998,6,0),IF($F$10=6,VLOOKUP(A215,'Lista de Produtos'!$A$2:$G$998,7,0),IF($F$10=7,VLOOKUP(A215,'Lista de Produtos'!$A$2:$H$998,8,0),IF($F$10=8,VLOOKUP(A215,'Lista de Produtos'!$A$2:$I$998,9,0),IF($F$10=9,VLOOKUP(A215,'Lista de Produtos'!$A$2:$J$998,10,0),IF($F$10=10,VLOOKUP(A215,'Lista de Produtos'!$A$2:$AE$998,11,0),IF($F$10=11,VLOOKUP(A215,'Lista de Produtos'!$A$2:$AE$998,12,0),IF($F$10=12,VLOOKUP(A215,'Lista de Produtos'!$A$2:$AE$998,13,0),IF($F$10=13,VLOOKUP(A215,'Lista de Produtos'!$A$2:$AE$998,14,0),IF($F$10=14,VLOOKUP(A215,'Lista de Produtos'!$A$2:$AE$998,15,0),IF($F$10=15,VLOOKUP(A215,'Lista de Produtos'!$A$2:$AE$998,16,0),IF($F$10=16,VLOOKUP(A215,'Lista de Produtos'!$A$2:$AE$998,17,0),IF($F$10=17,VLOOKUP(A215,'Lista de Produtos'!$A$2:$AE$998,18,0),IF($F$10=18,VLOOKUP(A215,'Lista de Produtos'!$A$2:$AE$998,19,0),IF($F$10=19,VLOOKUP(A215,'Lista de Produtos'!$A$2:$AE$998,20,0),IF($F$10=20,VLOOKUP(A215,'Lista de Produtos'!$A$2:$AE$998,21,0),IF($F$10=21,VLOOKUP(A215,'Lista de Produtos'!$A$2:$AE$998,22,0),IF($F$10=22,VLOOKUP(A215,'Lista de Produtos'!$A$2:$AE$998,23,0),IF($F$10=23,VLOOKUP(A215,'Lista de Produtos'!$A$2:$AE$998,24,0),IF($F$10=24,VLOOKUP(A215,'Lista de Produtos'!$A$2:$AE$998,25,0),IF($F$10=25,VLOOKUP(A215,'Lista de Produtos'!$A$2:$AE$998,26,0),IF($F$10=26,VLOOKUP(A215,'Lista de Produtos'!$A$2:$AE$998,27,0),IF($F$10=27,VLOOKUP(A215,'Lista de Produtos'!$A$2:$AE$998,28,0),IF($F$10=28,VLOOKUP(A215,'Lista de Produtos'!$A$2:$AE$998,29,0),IF($F$10=29,VLOOKUP(A215,'Lista de Produtos'!$A$2:$AE$998,30,0),IF($F$10=30,VLOOKUP(A215,'Lista de Produtos'!$A$2:$AE$998,31,0))))))))))))))))))))))))))))))),"")</f>
        <v/>
      </c>
      <c r="E215" s="67"/>
      <c r="F215" s="42"/>
      <c r="G215" s="43" t="str">
        <f t="shared" si="3"/>
        <v/>
      </c>
    </row>
    <row r="216" spans="1:7" x14ac:dyDescent="0.25">
      <c r="A216" s="68" t="str">
        <f>IF('Lista de Produtos'!A205="","",'Lista de Produtos'!A205)</f>
        <v/>
      </c>
      <c r="B216" s="69"/>
      <c r="C216" s="70"/>
      <c r="D216" s="66" t="str">
        <f>IFERROR(IF($F$10=1,VLOOKUP(A216,'Lista de Produtos'!$A$2:$E$998,2,0),IF($F$10=2,VLOOKUP(A216,'Lista de Produtos'!$A$2:$E$998,3,0),IF($F$10=3,VLOOKUP(A216,'Lista de Produtos'!$A$2:$E$998,4,0),IF($F$10=4,VLOOKUP(A216,'Lista de Produtos'!$A$2:$E$998,5,0),IF($F$10=5,VLOOKUP(A216,'Lista de Produtos'!$A$2:$F$998,6,0),IF($F$10=6,VLOOKUP(A216,'Lista de Produtos'!$A$2:$G$998,7,0),IF($F$10=7,VLOOKUP(A216,'Lista de Produtos'!$A$2:$H$998,8,0),IF($F$10=8,VLOOKUP(A216,'Lista de Produtos'!$A$2:$I$998,9,0),IF($F$10=9,VLOOKUP(A216,'Lista de Produtos'!$A$2:$J$998,10,0),IF($F$10=10,VLOOKUP(A216,'Lista de Produtos'!$A$2:$AE$998,11,0),IF($F$10=11,VLOOKUP(A216,'Lista de Produtos'!$A$2:$AE$998,12,0),IF($F$10=12,VLOOKUP(A216,'Lista de Produtos'!$A$2:$AE$998,13,0),IF($F$10=13,VLOOKUP(A216,'Lista de Produtos'!$A$2:$AE$998,14,0),IF($F$10=14,VLOOKUP(A216,'Lista de Produtos'!$A$2:$AE$998,15,0),IF($F$10=15,VLOOKUP(A216,'Lista de Produtos'!$A$2:$AE$998,16,0),IF($F$10=16,VLOOKUP(A216,'Lista de Produtos'!$A$2:$AE$998,17,0),IF($F$10=17,VLOOKUP(A216,'Lista de Produtos'!$A$2:$AE$998,18,0),IF($F$10=18,VLOOKUP(A216,'Lista de Produtos'!$A$2:$AE$998,19,0),IF($F$10=19,VLOOKUP(A216,'Lista de Produtos'!$A$2:$AE$998,20,0),IF($F$10=20,VLOOKUP(A216,'Lista de Produtos'!$A$2:$AE$998,21,0),IF($F$10=21,VLOOKUP(A216,'Lista de Produtos'!$A$2:$AE$998,22,0),IF($F$10=22,VLOOKUP(A216,'Lista de Produtos'!$A$2:$AE$998,23,0),IF($F$10=23,VLOOKUP(A216,'Lista de Produtos'!$A$2:$AE$998,24,0),IF($F$10=24,VLOOKUP(A216,'Lista de Produtos'!$A$2:$AE$998,25,0),IF($F$10=25,VLOOKUP(A216,'Lista de Produtos'!$A$2:$AE$998,26,0),IF($F$10=26,VLOOKUP(A216,'Lista de Produtos'!$A$2:$AE$998,27,0),IF($F$10=27,VLOOKUP(A216,'Lista de Produtos'!$A$2:$AE$998,28,0),IF($F$10=28,VLOOKUP(A216,'Lista de Produtos'!$A$2:$AE$998,29,0),IF($F$10=29,VLOOKUP(A216,'Lista de Produtos'!$A$2:$AE$998,30,0),IF($F$10=30,VLOOKUP(A216,'Lista de Produtos'!$A$2:$AE$998,31,0))))))))))))))))))))))))))))))),"")</f>
        <v/>
      </c>
      <c r="E216" s="67"/>
      <c r="F216" s="42"/>
      <c r="G216" s="43" t="str">
        <f t="shared" si="3"/>
        <v/>
      </c>
    </row>
    <row r="217" spans="1:7" x14ac:dyDescent="0.25">
      <c r="A217" s="68" t="str">
        <f>IF('Lista de Produtos'!A206="","",'Lista de Produtos'!A206)</f>
        <v/>
      </c>
      <c r="B217" s="69"/>
      <c r="C217" s="70"/>
      <c r="D217" s="66" t="str">
        <f>IFERROR(IF($F$10=1,VLOOKUP(A217,'Lista de Produtos'!$A$2:$E$998,2,0),IF($F$10=2,VLOOKUP(A217,'Lista de Produtos'!$A$2:$E$998,3,0),IF($F$10=3,VLOOKUP(A217,'Lista de Produtos'!$A$2:$E$998,4,0),IF($F$10=4,VLOOKUP(A217,'Lista de Produtos'!$A$2:$E$998,5,0),IF($F$10=5,VLOOKUP(A217,'Lista de Produtos'!$A$2:$F$998,6,0),IF($F$10=6,VLOOKUP(A217,'Lista de Produtos'!$A$2:$G$998,7,0),IF($F$10=7,VLOOKUP(A217,'Lista de Produtos'!$A$2:$H$998,8,0),IF($F$10=8,VLOOKUP(A217,'Lista de Produtos'!$A$2:$I$998,9,0),IF($F$10=9,VLOOKUP(A217,'Lista de Produtos'!$A$2:$J$998,10,0),IF($F$10=10,VLOOKUP(A217,'Lista de Produtos'!$A$2:$AE$998,11,0),IF($F$10=11,VLOOKUP(A217,'Lista de Produtos'!$A$2:$AE$998,12,0),IF($F$10=12,VLOOKUP(A217,'Lista de Produtos'!$A$2:$AE$998,13,0),IF($F$10=13,VLOOKUP(A217,'Lista de Produtos'!$A$2:$AE$998,14,0),IF($F$10=14,VLOOKUP(A217,'Lista de Produtos'!$A$2:$AE$998,15,0),IF($F$10=15,VLOOKUP(A217,'Lista de Produtos'!$A$2:$AE$998,16,0),IF($F$10=16,VLOOKUP(A217,'Lista de Produtos'!$A$2:$AE$998,17,0),IF($F$10=17,VLOOKUP(A217,'Lista de Produtos'!$A$2:$AE$998,18,0),IF($F$10=18,VLOOKUP(A217,'Lista de Produtos'!$A$2:$AE$998,19,0),IF($F$10=19,VLOOKUP(A217,'Lista de Produtos'!$A$2:$AE$998,20,0),IF($F$10=20,VLOOKUP(A217,'Lista de Produtos'!$A$2:$AE$998,21,0),IF($F$10=21,VLOOKUP(A217,'Lista de Produtos'!$A$2:$AE$998,22,0),IF($F$10=22,VLOOKUP(A217,'Lista de Produtos'!$A$2:$AE$998,23,0),IF($F$10=23,VLOOKUP(A217,'Lista de Produtos'!$A$2:$AE$998,24,0),IF($F$10=24,VLOOKUP(A217,'Lista de Produtos'!$A$2:$AE$998,25,0),IF($F$10=25,VLOOKUP(A217,'Lista de Produtos'!$A$2:$AE$998,26,0),IF($F$10=26,VLOOKUP(A217,'Lista de Produtos'!$A$2:$AE$998,27,0),IF($F$10=27,VLOOKUP(A217,'Lista de Produtos'!$A$2:$AE$998,28,0),IF($F$10=28,VLOOKUP(A217,'Lista de Produtos'!$A$2:$AE$998,29,0),IF($F$10=29,VLOOKUP(A217,'Lista de Produtos'!$A$2:$AE$998,30,0),IF($F$10=30,VLOOKUP(A217,'Lista de Produtos'!$A$2:$AE$998,31,0))))))))))))))))))))))))))))))),"")</f>
        <v/>
      </c>
      <c r="E217" s="67"/>
      <c r="F217" s="42"/>
      <c r="G217" s="43" t="str">
        <f t="shared" si="3"/>
        <v/>
      </c>
    </row>
    <row r="218" spans="1:7" x14ac:dyDescent="0.25">
      <c r="A218" s="68" t="str">
        <f>IF('Lista de Produtos'!A207="","",'Lista de Produtos'!A207)</f>
        <v/>
      </c>
      <c r="B218" s="69"/>
      <c r="C218" s="70"/>
      <c r="D218" s="66" t="str">
        <f>IFERROR(IF($F$10=1,VLOOKUP(A218,'Lista de Produtos'!$A$2:$E$998,2,0),IF($F$10=2,VLOOKUP(A218,'Lista de Produtos'!$A$2:$E$998,3,0),IF($F$10=3,VLOOKUP(A218,'Lista de Produtos'!$A$2:$E$998,4,0),IF($F$10=4,VLOOKUP(A218,'Lista de Produtos'!$A$2:$E$998,5,0),IF($F$10=5,VLOOKUP(A218,'Lista de Produtos'!$A$2:$F$998,6,0),IF($F$10=6,VLOOKUP(A218,'Lista de Produtos'!$A$2:$G$998,7,0),IF($F$10=7,VLOOKUP(A218,'Lista de Produtos'!$A$2:$H$998,8,0),IF($F$10=8,VLOOKUP(A218,'Lista de Produtos'!$A$2:$I$998,9,0),IF($F$10=9,VLOOKUP(A218,'Lista de Produtos'!$A$2:$J$998,10,0),IF($F$10=10,VLOOKUP(A218,'Lista de Produtos'!$A$2:$AE$998,11,0),IF($F$10=11,VLOOKUP(A218,'Lista de Produtos'!$A$2:$AE$998,12,0),IF($F$10=12,VLOOKUP(A218,'Lista de Produtos'!$A$2:$AE$998,13,0),IF($F$10=13,VLOOKUP(A218,'Lista de Produtos'!$A$2:$AE$998,14,0),IF($F$10=14,VLOOKUP(A218,'Lista de Produtos'!$A$2:$AE$998,15,0),IF($F$10=15,VLOOKUP(A218,'Lista de Produtos'!$A$2:$AE$998,16,0),IF($F$10=16,VLOOKUP(A218,'Lista de Produtos'!$A$2:$AE$998,17,0),IF($F$10=17,VLOOKUP(A218,'Lista de Produtos'!$A$2:$AE$998,18,0),IF($F$10=18,VLOOKUP(A218,'Lista de Produtos'!$A$2:$AE$998,19,0),IF($F$10=19,VLOOKUP(A218,'Lista de Produtos'!$A$2:$AE$998,20,0),IF($F$10=20,VLOOKUP(A218,'Lista de Produtos'!$A$2:$AE$998,21,0),IF($F$10=21,VLOOKUP(A218,'Lista de Produtos'!$A$2:$AE$998,22,0),IF($F$10=22,VLOOKUP(A218,'Lista de Produtos'!$A$2:$AE$998,23,0),IF($F$10=23,VLOOKUP(A218,'Lista de Produtos'!$A$2:$AE$998,24,0),IF($F$10=24,VLOOKUP(A218,'Lista de Produtos'!$A$2:$AE$998,25,0),IF($F$10=25,VLOOKUP(A218,'Lista de Produtos'!$A$2:$AE$998,26,0),IF($F$10=26,VLOOKUP(A218,'Lista de Produtos'!$A$2:$AE$998,27,0),IF($F$10=27,VLOOKUP(A218,'Lista de Produtos'!$A$2:$AE$998,28,0),IF($F$10=28,VLOOKUP(A218,'Lista de Produtos'!$A$2:$AE$998,29,0),IF($F$10=29,VLOOKUP(A218,'Lista de Produtos'!$A$2:$AE$998,30,0),IF($F$10=30,VLOOKUP(A218,'Lista de Produtos'!$A$2:$AE$998,31,0))))))))))))))))))))))))))))))),"")</f>
        <v/>
      </c>
      <c r="E218" s="67"/>
      <c r="F218" s="42"/>
      <c r="G218" s="43" t="str">
        <f t="shared" si="3"/>
        <v/>
      </c>
    </row>
    <row r="219" spans="1:7" x14ac:dyDescent="0.25">
      <c r="A219" s="68" t="str">
        <f>IF('Lista de Produtos'!A208="","",'Lista de Produtos'!A208)</f>
        <v/>
      </c>
      <c r="B219" s="69"/>
      <c r="C219" s="70"/>
      <c r="D219" s="66" t="str">
        <f>IFERROR(IF($F$10=1,VLOOKUP(A219,'Lista de Produtos'!$A$2:$E$998,2,0),IF($F$10=2,VLOOKUP(A219,'Lista de Produtos'!$A$2:$E$998,3,0),IF($F$10=3,VLOOKUP(A219,'Lista de Produtos'!$A$2:$E$998,4,0),IF($F$10=4,VLOOKUP(A219,'Lista de Produtos'!$A$2:$E$998,5,0),IF($F$10=5,VLOOKUP(A219,'Lista de Produtos'!$A$2:$F$998,6,0),IF($F$10=6,VLOOKUP(A219,'Lista de Produtos'!$A$2:$G$998,7,0),IF($F$10=7,VLOOKUP(A219,'Lista de Produtos'!$A$2:$H$998,8,0),IF($F$10=8,VLOOKUP(A219,'Lista de Produtos'!$A$2:$I$998,9,0),IF($F$10=9,VLOOKUP(A219,'Lista de Produtos'!$A$2:$J$998,10,0),IF($F$10=10,VLOOKUP(A219,'Lista de Produtos'!$A$2:$AE$998,11,0),IF($F$10=11,VLOOKUP(A219,'Lista de Produtos'!$A$2:$AE$998,12,0),IF($F$10=12,VLOOKUP(A219,'Lista de Produtos'!$A$2:$AE$998,13,0),IF($F$10=13,VLOOKUP(A219,'Lista de Produtos'!$A$2:$AE$998,14,0),IF($F$10=14,VLOOKUP(A219,'Lista de Produtos'!$A$2:$AE$998,15,0),IF($F$10=15,VLOOKUP(A219,'Lista de Produtos'!$A$2:$AE$998,16,0),IF($F$10=16,VLOOKUP(A219,'Lista de Produtos'!$A$2:$AE$998,17,0),IF($F$10=17,VLOOKUP(A219,'Lista de Produtos'!$A$2:$AE$998,18,0),IF($F$10=18,VLOOKUP(A219,'Lista de Produtos'!$A$2:$AE$998,19,0),IF($F$10=19,VLOOKUP(A219,'Lista de Produtos'!$A$2:$AE$998,20,0),IF($F$10=20,VLOOKUP(A219,'Lista de Produtos'!$A$2:$AE$998,21,0),IF($F$10=21,VLOOKUP(A219,'Lista de Produtos'!$A$2:$AE$998,22,0),IF($F$10=22,VLOOKUP(A219,'Lista de Produtos'!$A$2:$AE$998,23,0),IF($F$10=23,VLOOKUP(A219,'Lista de Produtos'!$A$2:$AE$998,24,0),IF($F$10=24,VLOOKUP(A219,'Lista de Produtos'!$A$2:$AE$998,25,0),IF($F$10=25,VLOOKUP(A219,'Lista de Produtos'!$A$2:$AE$998,26,0),IF($F$10=26,VLOOKUP(A219,'Lista de Produtos'!$A$2:$AE$998,27,0),IF($F$10=27,VLOOKUP(A219,'Lista de Produtos'!$A$2:$AE$998,28,0),IF($F$10=28,VLOOKUP(A219,'Lista de Produtos'!$A$2:$AE$998,29,0),IF($F$10=29,VLOOKUP(A219,'Lista de Produtos'!$A$2:$AE$998,30,0),IF($F$10=30,VLOOKUP(A219,'Lista de Produtos'!$A$2:$AE$998,31,0))))))))))))))))))))))))))))))),"")</f>
        <v/>
      </c>
      <c r="E219" s="67"/>
      <c r="F219" s="42"/>
      <c r="G219" s="43" t="str">
        <f t="shared" si="3"/>
        <v/>
      </c>
    </row>
    <row r="220" spans="1:7" x14ac:dyDescent="0.25">
      <c r="A220" s="68" t="str">
        <f>IF('Lista de Produtos'!A209="","",'Lista de Produtos'!A209)</f>
        <v/>
      </c>
      <c r="B220" s="69"/>
      <c r="C220" s="70"/>
      <c r="D220" s="66" t="str">
        <f>IFERROR(IF($F$10=1,VLOOKUP(A220,'Lista de Produtos'!$A$2:$E$998,2,0),IF($F$10=2,VLOOKUP(A220,'Lista de Produtos'!$A$2:$E$998,3,0),IF($F$10=3,VLOOKUP(A220,'Lista de Produtos'!$A$2:$E$998,4,0),IF($F$10=4,VLOOKUP(A220,'Lista de Produtos'!$A$2:$E$998,5,0),IF($F$10=5,VLOOKUP(A220,'Lista de Produtos'!$A$2:$F$998,6,0),IF($F$10=6,VLOOKUP(A220,'Lista de Produtos'!$A$2:$G$998,7,0),IF($F$10=7,VLOOKUP(A220,'Lista de Produtos'!$A$2:$H$998,8,0),IF($F$10=8,VLOOKUP(A220,'Lista de Produtos'!$A$2:$I$998,9,0),IF($F$10=9,VLOOKUP(A220,'Lista de Produtos'!$A$2:$J$998,10,0),IF($F$10=10,VLOOKUP(A220,'Lista de Produtos'!$A$2:$AE$998,11,0),IF($F$10=11,VLOOKUP(A220,'Lista de Produtos'!$A$2:$AE$998,12,0),IF($F$10=12,VLOOKUP(A220,'Lista de Produtos'!$A$2:$AE$998,13,0),IF($F$10=13,VLOOKUP(A220,'Lista de Produtos'!$A$2:$AE$998,14,0),IF($F$10=14,VLOOKUP(A220,'Lista de Produtos'!$A$2:$AE$998,15,0),IF($F$10=15,VLOOKUP(A220,'Lista de Produtos'!$A$2:$AE$998,16,0),IF($F$10=16,VLOOKUP(A220,'Lista de Produtos'!$A$2:$AE$998,17,0),IF($F$10=17,VLOOKUP(A220,'Lista de Produtos'!$A$2:$AE$998,18,0),IF($F$10=18,VLOOKUP(A220,'Lista de Produtos'!$A$2:$AE$998,19,0),IF($F$10=19,VLOOKUP(A220,'Lista de Produtos'!$A$2:$AE$998,20,0),IF($F$10=20,VLOOKUP(A220,'Lista de Produtos'!$A$2:$AE$998,21,0),IF($F$10=21,VLOOKUP(A220,'Lista de Produtos'!$A$2:$AE$998,22,0),IF($F$10=22,VLOOKUP(A220,'Lista de Produtos'!$A$2:$AE$998,23,0),IF($F$10=23,VLOOKUP(A220,'Lista de Produtos'!$A$2:$AE$998,24,0),IF($F$10=24,VLOOKUP(A220,'Lista de Produtos'!$A$2:$AE$998,25,0),IF($F$10=25,VLOOKUP(A220,'Lista de Produtos'!$A$2:$AE$998,26,0),IF($F$10=26,VLOOKUP(A220,'Lista de Produtos'!$A$2:$AE$998,27,0),IF($F$10=27,VLOOKUP(A220,'Lista de Produtos'!$A$2:$AE$998,28,0),IF($F$10=28,VLOOKUP(A220,'Lista de Produtos'!$A$2:$AE$998,29,0),IF($F$10=29,VLOOKUP(A220,'Lista de Produtos'!$A$2:$AE$998,30,0),IF($F$10=30,VLOOKUP(A220,'Lista de Produtos'!$A$2:$AE$998,31,0))))))))))))))))))))))))))))))),"")</f>
        <v/>
      </c>
      <c r="E220" s="67"/>
      <c r="F220" s="42"/>
      <c r="G220" s="43" t="str">
        <f t="shared" si="3"/>
        <v/>
      </c>
    </row>
    <row r="221" spans="1:7" x14ac:dyDescent="0.25">
      <c r="A221" s="68" t="str">
        <f>IF('Lista de Produtos'!A210="","",'Lista de Produtos'!A210)</f>
        <v/>
      </c>
      <c r="B221" s="69"/>
      <c r="C221" s="70"/>
      <c r="D221" s="66" t="str">
        <f>IFERROR(IF($F$10=1,VLOOKUP(A221,'Lista de Produtos'!$A$2:$E$998,2,0),IF($F$10=2,VLOOKUP(A221,'Lista de Produtos'!$A$2:$E$998,3,0),IF($F$10=3,VLOOKUP(A221,'Lista de Produtos'!$A$2:$E$998,4,0),IF($F$10=4,VLOOKUP(A221,'Lista de Produtos'!$A$2:$E$998,5,0),IF($F$10=5,VLOOKUP(A221,'Lista de Produtos'!$A$2:$F$998,6,0),IF($F$10=6,VLOOKUP(A221,'Lista de Produtos'!$A$2:$G$998,7,0),IF($F$10=7,VLOOKUP(A221,'Lista de Produtos'!$A$2:$H$998,8,0),IF($F$10=8,VLOOKUP(A221,'Lista de Produtos'!$A$2:$I$998,9,0),IF($F$10=9,VLOOKUP(A221,'Lista de Produtos'!$A$2:$J$998,10,0),IF($F$10=10,VLOOKUP(A221,'Lista de Produtos'!$A$2:$AE$998,11,0),IF($F$10=11,VLOOKUP(A221,'Lista de Produtos'!$A$2:$AE$998,12,0),IF($F$10=12,VLOOKUP(A221,'Lista de Produtos'!$A$2:$AE$998,13,0),IF($F$10=13,VLOOKUP(A221,'Lista de Produtos'!$A$2:$AE$998,14,0),IF($F$10=14,VLOOKUP(A221,'Lista de Produtos'!$A$2:$AE$998,15,0),IF($F$10=15,VLOOKUP(A221,'Lista de Produtos'!$A$2:$AE$998,16,0),IF($F$10=16,VLOOKUP(A221,'Lista de Produtos'!$A$2:$AE$998,17,0),IF($F$10=17,VLOOKUP(A221,'Lista de Produtos'!$A$2:$AE$998,18,0),IF($F$10=18,VLOOKUP(A221,'Lista de Produtos'!$A$2:$AE$998,19,0),IF($F$10=19,VLOOKUP(A221,'Lista de Produtos'!$A$2:$AE$998,20,0),IF($F$10=20,VLOOKUP(A221,'Lista de Produtos'!$A$2:$AE$998,21,0),IF($F$10=21,VLOOKUP(A221,'Lista de Produtos'!$A$2:$AE$998,22,0),IF($F$10=22,VLOOKUP(A221,'Lista de Produtos'!$A$2:$AE$998,23,0),IF($F$10=23,VLOOKUP(A221,'Lista de Produtos'!$A$2:$AE$998,24,0),IF($F$10=24,VLOOKUP(A221,'Lista de Produtos'!$A$2:$AE$998,25,0),IF($F$10=25,VLOOKUP(A221,'Lista de Produtos'!$A$2:$AE$998,26,0),IF($F$10=26,VLOOKUP(A221,'Lista de Produtos'!$A$2:$AE$998,27,0),IF($F$10=27,VLOOKUP(A221,'Lista de Produtos'!$A$2:$AE$998,28,0),IF($F$10=28,VLOOKUP(A221,'Lista de Produtos'!$A$2:$AE$998,29,0),IF($F$10=29,VLOOKUP(A221,'Lista de Produtos'!$A$2:$AE$998,30,0),IF($F$10=30,VLOOKUP(A221,'Lista de Produtos'!$A$2:$AE$998,31,0))))))))))))))))))))))))))))))),"")</f>
        <v/>
      </c>
      <c r="E221" s="67"/>
      <c r="F221" s="42"/>
      <c r="G221" s="43" t="str">
        <f t="shared" si="3"/>
        <v/>
      </c>
    </row>
    <row r="222" spans="1:7" x14ac:dyDescent="0.25">
      <c r="A222" s="68" t="str">
        <f>IF('Lista de Produtos'!A211="","",'Lista de Produtos'!A211)</f>
        <v/>
      </c>
      <c r="B222" s="69"/>
      <c r="C222" s="70"/>
      <c r="D222" s="66" t="str">
        <f>IFERROR(IF($F$10=1,VLOOKUP(A222,'Lista de Produtos'!$A$2:$E$998,2,0),IF($F$10=2,VLOOKUP(A222,'Lista de Produtos'!$A$2:$E$998,3,0),IF($F$10=3,VLOOKUP(A222,'Lista de Produtos'!$A$2:$E$998,4,0),IF($F$10=4,VLOOKUP(A222,'Lista de Produtos'!$A$2:$E$998,5,0),IF($F$10=5,VLOOKUP(A222,'Lista de Produtos'!$A$2:$F$998,6,0),IF($F$10=6,VLOOKUP(A222,'Lista de Produtos'!$A$2:$G$998,7,0),IF($F$10=7,VLOOKUP(A222,'Lista de Produtos'!$A$2:$H$998,8,0),IF($F$10=8,VLOOKUP(A222,'Lista de Produtos'!$A$2:$I$998,9,0),IF($F$10=9,VLOOKUP(A222,'Lista de Produtos'!$A$2:$J$998,10,0),IF($F$10=10,VLOOKUP(A222,'Lista de Produtos'!$A$2:$AE$998,11,0),IF($F$10=11,VLOOKUP(A222,'Lista de Produtos'!$A$2:$AE$998,12,0),IF($F$10=12,VLOOKUP(A222,'Lista de Produtos'!$A$2:$AE$998,13,0),IF($F$10=13,VLOOKUP(A222,'Lista de Produtos'!$A$2:$AE$998,14,0),IF($F$10=14,VLOOKUP(A222,'Lista de Produtos'!$A$2:$AE$998,15,0),IF($F$10=15,VLOOKUP(A222,'Lista de Produtos'!$A$2:$AE$998,16,0),IF($F$10=16,VLOOKUP(A222,'Lista de Produtos'!$A$2:$AE$998,17,0),IF($F$10=17,VLOOKUP(A222,'Lista de Produtos'!$A$2:$AE$998,18,0),IF($F$10=18,VLOOKUP(A222,'Lista de Produtos'!$A$2:$AE$998,19,0),IF($F$10=19,VLOOKUP(A222,'Lista de Produtos'!$A$2:$AE$998,20,0),IF($F$10=20,VLOOKUP(A222,'Lista de Produtos'!$A$2:$AE$998,21,0),IF($F$10=21,VLOOKUP(A222,'Lista de Produtos'!$A$2:$AE$998,22,0),IF($F$10=22,VLOOKUP(A222,'Lista de Produtos'!$A$2:$AE$998,23,0),IF($F$10=23,VLOOKUP(A222,'Lista de Produtos'!$A$2:$AE$998,24,0),IF($F$10=24,VLOOKUP(A222,'Lista de Produtos'!$A$2:$AE$998,25,0),IF($F$10=25,VLOOKUP(A222,'Lista de Produtos'!$A$2:$AE$998,26,0),IF($F$10=26,VLOOKUP(A222,'Lista de Produtos'!$A$2:$AE$998,27,0),IF($F$10=27,VLOOKUP(A222,'Lista de Produtos'!$A$2:$AE$998,28,0),IF($F$10=28,VLOOKUP(A222,'Lista de Produtos'!$A$2:$AE$998,29,0),IF($F$10=29,VLOOKUP(A222,'Lista de Produtos'!$A$2:$AE$998,30,0),IF($F$10=30,VLOOKUP(A222,'Lista de Produtos'!$A$2:$AE$998,31,0))))))))))))))))))))))))))))))),"")</f>
        <v/>
      </c>
      <c r="E222" s="67"/>
      <c r="F222" s="42"/>
      <c r="G222" s="43" t="str">
        <f t="shared" si="3"/>
        <v/>
      </c>
    </row>
    <row r="223" spans="1:7" x14ac:dyDescent="0.25">
      <c r="A223" s="68" t="str">
        <f>IF('Lista de Produtos'!A212="","",'Lista de Produtos'!A212)</f>
        <v/>
      </c>
      <c r="B223" s="69"/>
      <c r="C223" s="70"/>
      <c r="D223" s="66" t="str">
        <f>IFERROR(IF($F$10=1,VLOOKUP(A223,'Lista de Produtos'!$A$2:$E$998,2,0),IF($F$10=2,VLOOKUP(A223,'Lista de Produtos'!$A$2:$E$998,3,0),IF($F$10=3,VLOOKUP(A223,'Lista de Produtos'!$A$2:$E$998,4,0),IF($F$10=4,VLOOKUP(A223,'Lista de Produtos'!$A$2:$E$998,5,0),IF($F$10=5,VLOOKUP(A223,'Lista de Produtos'!$A$2:$F$998,6,0),IF($F$10=6,VLOOKUP(A223,'Lista de Produtos'!$A$2:$G$998,7,0),IF($F$10=7,VLOOKUP(A223,'Lista de Produtos'!$A$2:$H$998,8,0),IF($F$10=8,VLOOKUP(A223,'Lista de Produtos'!$A$2:$I$998,9,0),IF($F$10=9,VLOOKUP(A223,'Lista de Produtos'!$A$2:$J$998,10,0),IF($F$10=10,VLOOKUP(A223,'Lista de Produtos'!$A$2:$AE$998,11,0),IF($F$10=11,VLOOKUP(A223,'Lista de Produtos'!$A$2:$AE$998,12,0),IF($F$10=12,VLOOKUP(A223,'Lista de Produtos'!$A$2:$AE$998,13,0),IF($F$10=13,VLOOKUP(A223,'Lista de Produtos'!$A$2:$AE$998,14,0),IF($F$10=14,VLOOKUP(A223,'Lista de Produtos'!$A$2:$AE$998,15,0),IF($F$10=15,VLOOKUP(A223,'Lista de Produtos'!$A$2:$AE$998,16,0),IF($F$10=16,VLOOKUP(A223,'Lista de Produtos'!$A$2:$AE$998,17,0),IF($F$10=17,VLOOKUP(A223,'Lista de Produtos'!$A$2:$AE$998,18,0),IF($F$10=18,VLOOKUP(A223,'Lista de Produtos'!$A$2:$AE$998,19,0),IF($F$10=19,VLOOKUP(A223,'Lista de Produtos'!$A$2:$AE$998,20,0),IF($F$10=20,VLOOKUP(A223,'Lista de Produtos'!$A$2:$AE$998,21,0),IF($F$10=21,VLOOKUP(A223,'Lista de Produtos'!$A$2:$AE$998,22,0),IF($F$10=22,VLOOKUP(A223,'Lista de Produtos'!$A$2:$AE$998,23,0),IF($F$10=23,VLOOKUP(A223,'Lista de Produtos'!$A$2:$AE$998,24,0),IF($F$10=24,VLOOKUP(A223,'Lista de Produtos'!$A$2:$AE$998,25,0),IF($F$10=25,VLOOKUP(A223,'Lista de Produtos'!$A$2:$AE$998,26,0),IF($F$10=26,VLOOKUP(A223,'Lista de Produtos'!$A$2:$AE$998,27,0),IF($F$10=27,VLOOKUP(A223,'Lista de Produtos'!$A$2:$AE$998,28,0),IF($F$10=28,VLOOKUP(A223,'Lista de Produtos'!$A$2:$AE$998,29,0),IF($F$10=29,VLOOKUP(A223,'Lista de Produtos'!$A$2:$AE$998,30,0),IF($F$10=30,VLOOKUP(A223,'Lista de Produtos'!$A$2:$AE$998,31,0))))))))))))))))))))))))))))))),"")</f>
        <v/>
      </c>
      <c r="E223" s="67"/>
      <c r="F223" s="42"/>
      <c r="G223" s="43" t="str">
        <f t="shared" si="3"/>
        <v/>
      </c>
    </row>
    <row r="224" spans="1:7" x14ac:dyDescent="0.25">
      <c r="A224" s="68" t="str">
        <f>IF('Lista de Produtos'!A213="","",'Lista de Produtos'!A213)</f>
        <v/>
      </c>
      <c r="B224" s="69"/>
      <c r="C224" s="70"/>
      <c r="D224" s="66" t="str">
        <f>IFERROR(IF($F$10=1,VLOOKUP(A224,'Lista de Produtos'!$A$2:$E$998,2,0),IF($F$10=2,VLOOKUP(A224,'Lista de Produtos'!$A$2:$E$998,3,0),IF($F$10=3,VLOOKUP(A224,'Lista de Produtos'!$A$2:$E$998,4,0),IF($F$10=4,VLOOKUP(A224,'Lista de Produtos'!$A$2:$E$998,5,0),IF($F$10=5,VLOOKUP(A224,'Lista de Produtos'!$A$2:$F$998,6,0),IF($F$10=6,VLOOKUP(A224,'Lista de Produtos'!$A$2:$G$998,7,0),IF($F$10=7,VLOOKUP(A224,'Lista de Produtos'!$A$2:$H$998,8,0),IF($F$10=8,VLOOKUP(A224,'Lista de Produtos'!$A$2:$I$998,9,0),IF($F$10=9,VLOOKUP(A224,'Lista de Produtos'!$A$2:$J$998,10,0),IF($F$10=10,VLOOKUP(A224,'Lista de Produtos'!$A$2:$AE$998,11,0),IF($F$10=11,VLOOKUP(A224,'Lista de Produtos'!$A$2:$AE$998,12,0),IF($F$10=12,VLOOKUP(A224,'Lista de Produtos'!$A$2:$AE$998,13,0),IF($F$10=13,VLOOKUP(A224,'Lista de Produtos'!$A$2:$AE$998,14,0),IF($F$10=14,VLOOKUP(A224,'Lista de Produtos'!$A$2:$AE$998,15,0),IF($F$10=15,VLOOKUP(A224,'Lista de Produtos'!$A$2:$AE$998,16,0),IF($F$10=16,VLOOKUP(A224,'Lista de Produtos'!$A$2:$AE$998,17,0),IF($F$10=17,VLOOKUP(A224,'Lista de Produtos'!$A$2:$AE$998,18,0),IF($F$10=18,VLOOKUP(A224,'Lista de Produtos'!$A$2:$AE$998,19,0),IF($F$10=19,VLOOKUP(A224,'Lista de Produtos'!$A$2:$AE$998,20,0),IF($F$10=20,VLOOKUP(A224,'Lista de Produtos'!$A$2:$AE$998,21,0),IF($F$10=21,VLOOKUP(A224,'Lista de Produtos'!$A$2:$AE$998,22,0),IF($F$10=22,VLOOKUP(A224,'Lista de Produtos'!$A$2:$AE$998,23,0),IF($F$10=23,VLOOKUP(A224,'Lista de Produtos'!$A$2:$AE$998,24,0),IF($F$10=24,VLOOKUP(A224,'Lista de Produtos'!$A$2:$AE$998,25,0),IF($F$10=25,VLOOKUP(A224,'Lista de Produtos'!$A$2:$AE$998,26,0),IF($F$10=26,VLOOKUP(A224,'Lista de Produtos'!$A$2:$AE$998,27,0),IF($F$10=27,VLOOKUP(A224,'Lista de Produtos'!$A$2:$AE$998,28,0),IF($F$10=28,VLOOKUP(A224,'Lista de Produtos'!$A$2:$AE$998,29,0),IF($F$10=29,VLOOKUP(A224,'Lista de Produtos'!$A$2:$AE$998,30,0),IF($F$10=30,VLOOKUP(A224,'Lista de Produtos'!$A$2:$AE$998,31,0))))))))))))))))))))))))))))))),"")</f>
        <v/>
      </c>
      <c r="E224" s="67"/>
      <c r="F224" s="42"/>
      <c r="G224" s="43" t="str">
        <f t="shared" si="3"/>
        <v/>
      </c>
    </row>
    <row r="225" spans="1:7" x14ac:dyDescent="0.25">
      <c r="A225" s="68" t="str">
        <f>IF('Lista de Produtos'!A214="","",'Lista de Produtos'!A214)</f>
        <v/>
      </c>
      <c r="B225" s="69"/>
      <c r="C225" s="70"/>
      <c r="D225" s="66" t="str">
        <f>IFERROR(IF($F$10=1,VLOOKUP(A225,'Lista de Produtos'!$A$2:$E$998,2,0),IF($F$10=2,VLOOKUP(A225,'Lista de Produtos'!$A$2:$E$998,3,0),IF($F$10=3,VLOOKUP(A225,'Lista de Produtos'!$A$2:$E$998,4,0),IF($F$10=4,VLOOKUP(A225,'Lista de Produtos'!$A$2:$E$998,5,0),IF($F$10=5,VLOOKUP(A225,'Lista de Produtos'!$A$2:$F$998,6,0),IF($F$10=6,VLOOKUP(A225,'Lista de Produtos'!$A$2:$G$998,7,0),IF($F$10=7,VLOOKUP(A225,'Lista de Produtos'!$A$2:$H$998,8,0),IF($F$10=8,VLOOKUP(A225,'Lista de Produtos'!$A$2:$I$998,9,0),IF($F$10=9,VLOOKUP(A225,'Lista de Produtos'!$A$2:$J$998,10,0),IF($F$10=10,VLOOKUP(A225,'Lista de Produtos'!$A$2:$AE$998,11,0),IF($F$10=11,VLOOKUP(A225,'Lista de Produtos'!$A$2:$AE$998,12,0),IF($F$10=12,VLOOKUP(A225,'Lista de Produtos'!$A$2:$AE$998,13,0),IF($F$10=13,VLOOKUP(A225,'Lista de Produtos'!$A$2:$AE$998,14,0),IF($F$10=14,VLOOKUP(A225,'Lista de Produtos'!$A$2:$AE$998,15,0),IF($F$10=15,VLOOKUP(A225,'Lista de Produtos'!$A$2:$AE$998,16,0),IF($F$10=16,VLOOKUP(A225,'Lista de Produtos'!$A$2:$AE$998,17,0),IF($F$10=17,VLOOKUP(A225,'Lista de Produtos'!$A$2:$AE$998,18,0),IF($F$10=18,VLOOKUP(A225,'Lista de Produtos'!$A$2:$AE$998,19,0),IF($F$10=19,VLOOKUP(A225,'Lista de Produtos'!$A$2:$AE$998,20,0),IF($F$10=20,VLOOKUP(A225,'Lista de Produtos'!$A$2:$AE$998,21,0),IF($F$10=21,VLOOKUP(A225,'Lista de Produtos'!$A$2:$AE$998,22,0),IF($F$10=22,VLOOKUP(A225,'Lista de Produtos'!$A$2:$AE$998,23,0),IF($F$10=23,VLOOKUP(A225,'Lista de Produtos'!$A$2:$AE$998,24,0),IF($F$10=24,VLOOKUP(A225,'Lista de Produtos'!$A$2:$AE$998,25,0),IF($F$10=25,VLOOKUP(A225,'Lista de Produtos'!$A$2:$AE$998,26,0),IF($F$10=26,VLOOKUP(A225,'Lista de Produtos'!$A$2:$AE$998,27,0),IF($F$10=27,VLOOKUP(A225,'Lista de Produtos'!$A$2:$AE$998,28,0),IF($F$10=28,VLOOKUP(A225,'Lista de Produtos'!$A$2:$AE$998,29,0),IF($F$10=29,VLOOKUP(A225,'Lista de Produtos'!$A$2:$AE$998,30,0),IF($F$10=30,VLOOKUP(A225,'Lista de Produtos'!$A$2:$AE$998,31,0))))))))))))))))))))))))))))))),"")</f>
        <v/>
      </c>
      <c r="E225" s="67"/>
      <c r="F225" s="42"/>
      <c r="G225" s="43" t="str">
        <f t="shared" si="3"/>
        <v/>
      </c>
    </row>
    <row r="226" spans="1:7" x14ac:dyDescent="0.25">
      <c r="A226" s="68" t="str">
        <f>IF('Lista de Produtos'!A215="","",'Lista de Produtos'!A215)</f>
        <v/>
      </c>
      <c r="B226" s="69"/>
      <c r="C226" s="70"/>
      <c r="D226" s="66" t="str">
        <f>IFERROR(IF($F$10=1,VLOOKUP(A226,'Lista de Produtos'!$A$2:$E$998,2,0),IF($F$10=2,VLOOKUP(A226,'Lista de Produtos'!$A$2:$E$998,3,0),IF($F$10=3,VLOOKUP(A226,'Lista de Produtos'!$A$2:$E$998,4,0),IF($F$10=4,VLOOKUP(A226,'Lista de Produtos'!$A$2:$E$998,5,0),IF($F$10=5,VLOOKUP(A226,'Lista de Produtos'!$A$2:$F$998,6,0),IF($F$10=6,VLOOKUP(A226,'Lista de Produtos'!$A$2:$G$998,7,0),IF($F$10=7,VLOOKUP(A226,'Lista de Produtos'!$A$2:$H$998,8,0),IF($F$10=8,VLOOKUP(A226,'Lista de Produtos'!$A$2:$I$998,9,0),IF($F$10=9,VLOOKUP(A226,'Lista de Produtos'!$A$2:$J$998,10,0),IF($F$10=10,VLOOKUP(A226,'Lista de Produtos'!$A$2:$AE$998,11,0),IF($F$10=11,VLOOKUP(A226,'Lista de Produtos'!$A$2:$AE$998,12,0),IF($F$10=12,VLOOKUP(A226,'Lista de Produtos'!$A$2:$AE$998,13,0),IF($F$10=13,VLOOKUP(A226,'Lista de Produtos'!$A$2:$AE$998,14,0),IF($F$10=14,VLOOKUP(A226,'Lista de Produtos'!$A$2:$AE$998,15,0),IF($F$10=15,VLOOKUP(A226,'Lista de Produtos'!$A$2:$AE$998,16,0),IF($F$10=16,VLOOKUP(A226,'Lista de Produtos'!$A$2:$AE$998,17,0),IF($F$10=17,VLOOKUP(A226,'Lista de Produtos'!$A$2:$AE$998,18,0),IF($F$10=18,VLOOKUP(A226,'Lista de Produtos'!$A$2:$AE$998,19,0),IF($F$10=19,VLOOKUP(A226,'Lista de Produtos'!$A$2:$AE$998,20,0),IF($F$10=20,VLOOKUP(A226,'Lista de Produtos'!$A$2:$AE$998,21,0),IF($F$10=21,VLOOKUP(A226,'Lista de Produtos'!$A$2:$AE$998,22,0),IF($F$10=22,VLOOKUP(A226,'Lista de Produtos'!$A$2:$AE$998,23,0),IF($F$10=23,VLOOKUP(A226,'Lista de Produtos'!$A$2:$AE$998,24,0),IF($F$10=24,VLOOKUP(A226,'Lista de Produtos'!$A$2:$AE$998,25,0),IF($F$10=25,VLOOKUP(A226,'Lista de Produtos'!$A$2:$AE$998,26,0),IF($F$10=26,VLOOKUP(A226,'Lista de Produtos'!$A$2:$AE$998,27,0),IF($F$10=27,VLOOKUP(A226,'Lista de Produtos'!$A$2:$AE$998,28,0),IF($F$10=28,VLOOKUP(A226,'Lista de Produtos'!$A$2:$AE$998,29,0),IF($F$10=29,VLOOKUP(A226,'Lista de Produtos'!$A$2:$AE$998,30,0),IF($F$10=30,VLOOKUP(A226,'Lista de Produtos'!$A$2:$AE$998,31,0))))))))))))))))))))))))))))))),"")</f>
        <v/>
      </c>
      <c r="E226" s="67"/>
      <c r="F226" s="42"/>
      <c r="G226" s="43" t="str">
        <f t="shared" si="3"/>
        <v/>
      </c>
    </row>
    <row r="227" spans="1:7" x14ac:dyDescent="0.25">
      <c r="A227" s="68" t="str">
        <f>IF('Lista de Produtos'!A216="","",'Lista de Produtos'!A216)</f>
        <v/>
      </c>
      <c r="B227" s="69"/>
      <c r="C227" s="70"/>
      <c r="D227" s="66" t="str">
        <f>IFERROR(IF($F$10=1,VLOOKUP(A227,'Lista de Produtos'!$A$2:$E$998,2,0),IF($F$10=2,VLOOKUP(A227,'Lista de Produtos'!$A$2:$E$998,3,0),IF($F$10=3,VLOOKUP(A227,'Lista de Produtos'!$A$2:$E$998,4,0),IF($F$10=4,VLOOKUP(A227,'Lista de Produtos'!$A$2:$E$998,5,0),IF($F$10=5,VLOOKUP(A227,'Lista de Produtos'!$A$2:$F$998,6,0),IF($F$10=6,VLOOKUP(A227,'Lista de Produtos'!$A$2:$G$998,7,0),IF($F$10=7,VLOOKUP(A227,'Lista de Produtos'!$A$2:$H$998,8,0),IF($F$10=8,VLOOKUP(A227,'Lista de Produtos'!$A$2:$I$998,9,0),IF($F$10=9,VLOOKUP(A227,'Lista de Produtos'!$A$2:$J$998,10,0),IF($F$10=10,VLOOKUP(A227,'Lista de Produtos'!$A$2:$AE$998,11,0),IF($F$10=11,VLOOKUP(A227,'Lista de Produtos'!$A$2:$AE$998,12,0),IF($F$10=12,VLOOKUP(A227,'Lista de Produtos'!$A$2:$AE$998,13,0),IF($F$10=13,VLOOKUP(A227,'Lista de Produtos'!$A$2:$AE$998,14,0),IF($F$10=14,VLOOKUP(A227,'Lista de Produtos'!$A$2:$AE$998,15,0),IF($F$10=15,VLOOKUP(A227,'Lista de Produtos'!$A$2:$AE$998,16,0),IF($F$10=16,VLOOKUP(A227,'Lista de Produtos'!$A$2:$AE$998,17,0),IF($F$10=17,VLOOKUP(A227,'Lista de Produtos'!$A$2:$AE$998,18,0),IF($F$10=18,VLOOKUP(A227,'Lista de Produtos'!$A$2:$AE$998,19,0),IF($F$10=19,VLOOKUP(A227,'Lista de Produtos'!$A$2:$AE$998,20,0),IF($F$10=20,VLOOKUP(A227,'Lista de Produtos'!$A$2:$AE$998,21,0),IF($F$10=21,VLOOKUP(A227,'Lista de Produtos'!$A$2:$AE$998,22,0),IF($F$10=22,VLOOKUP(A227,'Lista de Produtos'!$A$2:$AE$998,23,0),IF($F$10=23,VLOOKUP(A227,'Lista de Produtos'!$A$2:$AE$998,24,0),IF($F$10=24,VLOOKUP(A227,'Lista de Produtos'!$A$2:$AE$998,25,0),IF($F$10=25,VLOOKUP(A227,'Lista de Produtos'!$A$2:$AE$998,26,0),IF($F$10=26,VLOOKUP(A227,'Lista de Produtos'!$A$2:$AE$998,27,0),IF($F$10=27,VLOOKUP(A227,'Lista de Produtos'!$A$2:$AE$998,28,0),IF($F$10=28,VLOOKUP(A227,'Lista de Produtos'!$A$2:$AE$998,29,0),IF($F$10=29,VLOOKUP(A227,'Lista de Produtos'!$A$2:$AE$998,30,0),IF($F$10=30,VLOOKUP(A227,'Lista de Produtos'!$A$2:$AE$998,31,0))))))))))))))))))))))))))))))),"")</f>
        <v/>
      </c>
      <c r="E227" s="67"/>
      <c r="F227" s="42"/>
      <c r="G227" s="43" t="str">
        <f t="shared" si="3"/>
        <v/>
      </c>
    </row>
    <row r="228" spans="1:7" x14ac:dyDescent="0.25">
      <c r="A228" s="68" t="str">
        <f>IF('Lista de Produtos'!A217="","",'Lista de Produtos'!A217)</f>
        <v/>
      </c>
      <c r="B228" s="69"/>
      <c r="C228" s="70"/>
      <c r="D228" s="66" t="str">
        <f>IFERROR(IF($F$10=1,VLOOKUP(A228,'Lista de Produtos'!$A$2:$E$998,2,0),IF($F$10=2,VLOOKUP(A228,'Lista de Produtos'!$A$2:$E$998,3,0),IF($F$10=3,VLOOKUP(A228,'Lista de Produtos'!$A$2:$E$998,4,0),IF($F$10=4,VLOOKUP(A228,'Lista de Produtos'!$A$2:$E$998,5,0),IF($F$10=5,VLOOKUP(A228,'Lista de Produtos'!$A$2:$F$998,6,0),IF($F$10=6,VLOOKUP(A228,'Lista de Produtos'!$A$2:$G$998,7,0),IF($F$10=7,VLOOKUP(A228,'Lista de Produtos'!$A$2:$H$998,8,0),IF($F$10=8,VLOOKUP(A228,'Lista de Produtos'!$A$2:$I$998,9,0),IF($F$10=9,VLOOKUP(A228,'Lista de Produtos'!$A$2:$J$998,10,0),IF($F$10=10,VLOOKUP(A228,'Lista de Produtos'!$A$2:$AE$998,11,0),IF($F$10=11,VLOOKUP(A228,'Lista de Produtos'!$A$2:$AE$998,12,0),IF($F$10=12,VLOOKUP(A228,'Lista de Produtos'!$A$2:$AE$998,13,0),IF($F$10=13,VLOOKUP(A228,'Lista de Produtos'!$A$2:$AE$998,14,0),IF($F$10=14,VLOOKUP(A228,'Lista de Produtos'!$A$2:$AE$998,15,0),IF($F$10=15,VLOOKUP(A228,'Lista de Produtos'!$A$2:$AE$998,16,0),IF($F$10=16,VLOOKUP(A228,'Lista de Produtos'!$A$2:$AE$998,17,0),IF($F$10=17,VLOOKUP(A228,'Lista de Produtos'!$A$2:$AE$998,18,0),IF($F$10=18,VLOOKUP(A228,'Lista de Produtos'!$A$2:$AE$998,19,0),IF($F$10=19,VLOOKUP(A228,'Lista de Produtos'!$A$2:$AE$998,20,0),IF($F$10=20,VLOOKUP(A228,'Lista de Produtos'!$A$2:$AE$998,21,0),IF($F$10=21,VLOOKUP(A228,'Lista de Produtos'!$A$2:$AE$998,22,0),IF($F$10=22,VLOOKUP(A228,'Lista de Produtos'!$A$2:$AE$998,23,0),IF($F$10=23,VLOOKUP(A228,'Lista de Produtos'!$A$2:$AE$998,24,0),IF($F$10=24,VLOOKUP(A228,'Lista de Produtos'!$A$2:$AE$998,25,0),IF($F$10=25,VLOOKUP(A228,'Lista de Produtos'!$A$2:$AE$998,26,0),IF($F$10=26,VLOOKUP(A228,'Lista de Produtos'!$A$2:$AE$998,27,0),IF($F$10=27,VLOOKUP(A228,'Lista de Produtos'!$A$2:$AE$998,28,0),IF($F$10=28,VLOOKUP(A228,'Lista de Produtos'!$A$2:$AE$998,29,0),IF($F$10=29,VLOOKUP(A228,'Lista de Produtos'!$A$2:$AE$998,30,0),IF($F$10=30,VLOOKUP(A228,'Lista de Produtos'!$A$2:$AE$998,31,0))))))))))))))))))))))))))))))),"")</f>
        <v/>
      </c>
      <c r="E228" s="67"/>
      <c r="F228" s="42"/>
      <c r="G228" s="43" t="str">
        <f t="shared" si="3"/>
        <v/>
      </c>
    </row>
    <row r="229" spans="1:7" x14ac:dyDescent="0.25">
      <c r="A229" s="68" t="str">
        <f>IF('Lista de Produtos'!A218="","",'Lista de Produtos'!A218)</f>
        <v/>
      </c>
      <c r="B229" s="69"/>
      <c r="C229" s="70"/>
      <c r="D229" s="66" t="str">
        <f>IFERROR(IF($F$10=1,VLOOKUP(A229,'Lista de Produtos'!$A$2:$E$998,2,0),IF($F$10=2,VLOOKUP(A229,'Lista de Produtos'!$A$2:$E$998,3,0),IF($F$10=3,VLOOKUP(A229,'Lista de Produtos'!$A$2:$E$998,4,0),IF($F$10=4,VLOOKUP(A229,'Lista de Produtos'!$A$2:$E$998,5,0),IF($F$10=5,VLOOKUP(A229,'Lista de Produtos'!$A$2:$F$998,6,0),IF($F$10=6,VLOOKUP(A229,'Lista de Produtos'!$A$2:$G$998,7,0),IF($F$10=7,VLOOKUP(A229,'Lista de Produtos'!$A$2:$H$998,8,0),IF($F$10=8,VLOOKUP(A229,'Lista de Produtos'!$A$2:$I$998,9,0),IF($F$10=9,VLOOKUP(A229,'Lista de Produtos'!$A$2:$J$998,10,0),IF($F$10=10,VLOOKUP(A229,'Lista de Produtos'!$A$2:$AE$998,11,0),IF($F$10=11,VLOOKUP(A229,'Lista de Produtos'!$A$2:$AE$998,12,0),IF($F$10=12,VLOOKUP(A229,'Lista de Produtos'!$A$2:$AE$998,13,0),IF($F$10=13,VLOOKUP(A229,'Lista de Produtos'!$A$2:$AE$998,14,0),IF($F$10=14,VLOOKUP(A229,'Lista de Produtos'!$A$2:$AE$998,15,0),IF($F$10=15,VLOOKUP(A229,'Lista de Produtos'!$A$2:$AE$998,16,0),IF($F$10=16,VLOOKUP(A229,'Lista de Produtos'!$A$2:$AE$998,17,0),IF($F$10=17,VLOOKUP(A229,'Lista de Produtos'!$A$2:$AE$998,18,0),IF($F$10=18,VLOOKUP(A229,'Lista de Produtos'!$A$2:$AE$998,19,0),IF($F$10=19,VLOOKUP(A229,'Lista de Produtos'!$A$2:$AE$998,20,0),IF($F$10=20,VLOOKUP(A229,'Lista de Produtos'!$A$2:$AE$998,21,0),IF($F$10=21,VLOOKUP(A229,'Lista de Produtos'!$A$2:$AE$998,22,0),IF($F$10=22,VLOOKUP(A229,'Lista de Produtos'!$A$2:$AE$998,23,0),IF($F$10=23,VLOOKUP(A229,'Lista de Produtos'!$A$2:$AE$998,24,0),IF($F$10=24,VLOOKUP(A229,'Lista de Produtos'!$A$2:$AE$998,25,0),IF($F$10=25,VLOOKUP(A229,'Lista de Produtos'!$A$2:$AE$998,26,0),IF($F$10=26,VLOOKUP(A229,'Lista de Produtos'!$A$2:$AE$998,27,0),IF($F$10=27,VLOOKUP(A229,'Lista de Produtos'!$A$2:$AE$998,28,0),IF($F$10=28,VLOOKUP(A229,'Lista de Produtos'!$A$2:$AE$998,29,0),IF($F$10=29,VLOOKUP(A229,'Lista de Produtos'!$A$2:$AE$998,30,0),IF($F$10=30,VLOOKUP(A229,'Lista de Produtos'!$A$2:$AE$998,31,0))))))))))))))))))))))))))))))),"")</f>
        <v/>
      </c>
      <c r="E229" s="67"/>
      <c r="F229" s="42"/>
      <c r="G229" s="43" t="str">
        <f t="shared" si="3"/>
        <v/>
      </c>
    </row>
    <row r="230" spans="1:7" x14ac:dyDescent="0.25">
      <c r="A230" s="68" t="str">
        <f>IF('Lista de Produtos'!A219="","",'Lista de Produtos'!A219)</f>
        <v/>
      </c>
      <c r="B230" s="69"/>
      <c r="C230" s="70"/>
      <c r="D230" s="66" t="str">
        <f>IFERROR(IF($F$10=1,VLOOKUP(A230,'Lista de Produtos'!$A$2:$E$998,2,0),IF($F$10=2,VLOOKUP(A230,'Lista de Produtos'!$A$2:$E$998,3,0),IF($F$10=3,VLOOKUP(A230,'Lista de Produtos'!$A$2:$E$998,4,0),IF($F$10=4,VLOOKUP(A230,'Lista de Produtos'!$A$2:$E$998,5,0),IF($F$10=5,VLOOKUP(A230,'Lista de Produtos'!$A$2:$F$998,6,0),IF($F$10=6,VLOOKUP(A230,'Lista de Produtos'!$A$2:$G$998,7,0),IF($F$10=7,VLOOKUP(A230,'Lista de Produtos'!$A$2:$H$998,8,0),IF($F$10=8,VLOOKUP(A230,'Lista de Produtos'!$A$2:$I$998,9,0),IF($F$10=9,VLOOKUP(A230,'Lista de Produtos'!$A$2:$J$998,10,0),IF($F$10=10,VLOOKUP(A230,'Lista de Produtos'!$A$2:$AE$998,11,0),IF($F$10=11,VLOOKUP(A230,'Lista de Produtos'!$A$2:$AE$998,12,0),IF($F$10=12,VLOOKUP(A230,'Lista de Produtos'!$A$2:$AE$998,13,0),IF($F$10=13,VLOOKUP(A230,'Lista de Produtos'!$A$2:$AE$998,14,0),IF($F$10=14,VLOOKUP(A230,'Lista de Produtos'!$A$2:$AE$998,15,0),IF($F$10=15,VLOOKUP(A230,'Lista de Produtos'!$A$2:$AE$998,16,0),IF($F$10=16,VLOOKUP(A230,'Lista de Produtos'!$A$2:$AE$998,17,0),IF($F$10=17,VLOOKUP(A230,'Lista de Produtos'!$A$2:$AE$998,18,0),IF($F$10=18,VLOOKUP(A230,'Lista de Produtos'!$A$2:$AE$998,19,0),IF($F$10=19,VLOOKUP(A230,'Lista de Produtos'!$A$2:$AE$998,20,0),IF($F$10=20,VLOOKUP(A230,'Lista de Produtos'!$A$2:$AE$998,21,0),IF($F$10=21,VLOOKUP(A230,'Lista de Produtos'!$A$2:$AE$998,22,0),IF($F$10=22,VLOOKUP(A230,'Lista de Produtos'!$A$2:$AE$998,23,0),IF($F$10=23,VLOOKUP(A230,'Lista de Produtos'!$A$2:$AE$998,24,0),IF($F$10=24,VLOOKUP(A230,'Lista de Produtos'!$A$2:$AE$998,25,0),IF($F$10=25,VLOOKUP(A230,'Lista de Produtos'!$A$2:$AE$998,26,0),IF($F$10=26,VLOOKUP(A230,'Lista de Produtos'!$A$2:$AE$998,27,0),IF($F$10=27,VLOOKUP(A230,'Lista de Produtos'!$A$2:$AE$998,28,0),IF($F$10=28,VLOOKUP(A230,'Lista de Produtos'!$A$2:$AE$998,29,0),IF($F$10=29,VLOOKUP(A230,'Lista de Produtos'!$A$2:$AE$998,30,0),IF($F$10=30,VLOOKUP(A230,'Lista de Produtos'!$A$2:$AE$998,31,0))))))))))))))))))))))))))))))),"")</f>
        <v/>
      </c>
      <c r="E230" s="67"/>
      <c r="F230" s="42"/>
      <c r="G230" s="43" t="str">
        <f t="shared" si="3"/>
        <v/>
      </c>
    </row>
    <row r="231" spans="1:7" x14ac:dyDescent="0.25">
      <c r="A231" s="68" t="str">
        <f>IF('Lista de Produtos'!A220="","",'Lista de Produtos'!A220)</f>
        <v/>
      </c>
      <c r="B231" s="69"/>
      <c r="C231" s="70"/>
      <c r="D231" s="66" t="str">
        <f>IFERROR(IF($F$10=1,VLOOKUP(A231,'Lista de Produtos'!$A$2:$E$998,2,0),IF($F$10=2,VLOOKUP(A231,'Lista de Produtos'!$A$2:$E$998,3,0),IF($F$10=3,VLOOKUP(A231,'Lista de Produtos'!$A$2:$E$998,4,0),IF($F$10=4,VLOOKUP(A231,'Lista de Produtos'!$A$2:$E$998,5,0),IF($F$10=5,VLOOKUP(A231,'Lista de Produtos'!$A$2:$F$998,6,0),IF($F$10=6,VLOOKUP(A231,'Lista de Produtos'!$A$2:$G$998,7,0),IF($F$10=7,VLOOKUP(A231,'Lista de Produtos'!$A$2:$H$998,8,0),IF($F$10=8,VLOOKUP(A231,'Lista de Produtos'!$A$2:$I$998,9,0),IF($F$10=9,VLOOKUP(A231,'Lista de Produtos'!$A$2:$J$998,10,0),IF($F$10=10,VLOOKUP(A231,'Lista de Produtos'!$A$2:$AE$998,11,0),IF($F$10=11,VLOOKUP(A231,'Lista de Produtos'!$A$2:$AE$998,12,0),IF($F$10=12,VLOOKUP(A231,'Lista de Produtos'!$A$2:$AE$998,13,0),IF($F$10=13,VLOOKUP(A231,'Lista de Produtos'!$A$2:$AE$998,14,0),IF($F$10=14,VLOOKUP(A231,'Lista de Produtos'!$A$2:$AE$998,15,0),IF($F$10=15,VLOOKUP(A231,'Lista de Produtos'!$A$2:$AE$998,16,0),IF($F$10=16,VLOOKUP(A231,'Lista de Produtos'!$A$2:$AE$998,17,0),IF($F$10=17,VLOOKUP(A231,'Lista de Produtos'!$A$2:$AE$998,18,0),IF($F$10=18,VLOOKUP(A231,'Lista de Produtos'!$A$2:$AE$998,19,0),IF($F$10=19,VLOOKUP(A231,'Lista de Produtos'!$A$2:$AE$998,20,0),IF($F$10=20,VLOOKUP(A231,'Lista de Produtos'!$A$2:$AE$998,21,0),IF($F$10=21,VLOOKUP(A231,'Lista de Produtos'!$A$2:$AE$998,22,0),IF($F$10=22,VLOOKUP(A231,'Lista de Produtos'!$A$2:$AE$998,23,0),IF($F$10=23,VLOOKUP(A231,'Lista de Produtos'!$A$2:$AE$998,24,0),IF($F$10=24,VLOOKUP(A231,'Lista de Produtos'!$A$2:$AE$998,25,0),IF($F$10=25,VLOOKUP(A231,'Lista de Produtos'!$A$2:$AE$998,26,0),IF($F$10=26,VLOOKUP(A231,'Lista de Produtos'!$A$2:$AE$998,27,0),IF($F$10=27,VLOOKUP(A231,'Lista de Produtos'!$A$2:$AE$998,28,0),IF($F$10=28,VLOOKUP(A231,'Lista de Produtos'!$A$2:$AE$998,29,0),IF($F$10=29,VLOOKUP(A231,'Lista de Produtos'!$A$2:$AE$998,30,0),IF($F$10=30,VLOOKUP(A231,'Lista de Produtos'!$A$2:$AE$998,31,0))))))))))))))))))))))))))))))),"")</f>
        <v/>
      </c>
      <c r="E231" s="67"/>
      <c r="F231" s="42"/>
      <c r="G231" s="43" t="str">
        <f t="shared" si="3"/>
        <v/>
      </c>
    </row>
    <row r="232" spans="1:7" x14ac:dyDescent="0.25">
      <c r="A232" s="68" t="str">
        <f>IF('Lista de Produtos'!A221="","",'Lista de Produtos'!A221)</f>
        <v/>
      </c>
      <c r="B232" s="69"/>
      <c r="C232" s="70"/>
      <c r="D232" s="66" t="str">
        <f>IFERROR(IF($F$10=1,VLOOKUP(A232,'Lista de Produtos'!$A$2:$E$998,2,0),IF($F$10=2,VLOOKUP(A232,'Lista de Produtos'!$A$2:$E$998,3,0),IF($F$10=3,VLOOKUP(A232,'Lista de Produtos'!$A$2:$E$998,4,0),IF($F$10=4,VLOOKUP(A232,'Lista de Produtos'!$A$2:$E$998,5,0),IF($F$10=5,VLOOKUP(A232,'Lista de Produtos'!$A$2:$F$998,6,0),IF($F$10=6,VLOOKUP(A232,'Lista de Produtos'!$A$2:$G$998,7,0),IF($F$10=7,VLOOKUP(A232,'Lista de Produtos'!$A$2:$H$998,8,0),IF($F$10=8,VLOOKUP(A232,'Lista de Produtos'!$A$2:$I$998,9,0),IF($F$10=9,VLOOKUP(A232,'Lista de Produtos'!$A$2:$J$998,10,0),IF($F$10=10,VLOOKUP(A232,'Lista de Produtos'!$A$2:$AE$998,11,0),IF($F$10=11,VLOOKUP(A232,'Lista de Produtos'!$A$2:$AE$998,12,0),IF($F$10=12,VLOOKUP(A232,'Lista de Produtos'!$A$2:$AE$998,13,0),IF($F$10=13,VLOOKUP(A232,'Lista de Produtos'!$A$2:$AE$998,14,0),IF($F$10=14,VLOOKUP(A232,'Lista de Produtos'!$A$2:$AE$998,15,0),IF($F$10=15,VLOOKUP(A232,'Lista de Produtos'!$A$2:$AE$998,16,0),IF($F$10=16,VLOOKUP(A232,'Lista de Produtos'!$A$2:$AE$998,17,0),IF($F$10=17,VLOOKUP(A232,'Lista de Produtos'!$A$2:$AE$998,18,0),IF($F$10=18,VLOOKUP(A232,'Lista de Produtos'!$A$2:$AE$998,19,0),IF($F$10=19,VLOOKUP(A232,'Lista de Produtos'!$A$2:$AE$998,20,0),IF($F$10=20,VLOOKUP(A232,'Lista de Produtos'!$A$2:$AE$998,21,0),IF($F$10=21,VLOOKUP(A232,'Lista de Produtos'!$A$2:$AE$998,22,0),IF($F$10=22,VLOOKUP(A232,'Lista de Produtos'!$A$2:$AE$998,23,0),IF($F$10=23,VLOOKUP(A232,'Lista de Produtos'!$A$2:$AE$998,24,0),IF($F$10=24,VLOOKUP(A232,'Lista de Produtos'!$A$2:$AE$998,25,0),IF($F$10=25,VLOOKUP(A232,'Lista de Produtos'!$A$2:$AE$998,26,0),IF($F$10=26,VLOOKUP(A232,'Lista de Produtos'!$A$2:$AE$998,27,0),IF($F$10=27,VLOOKUP(A232,'Lista de Produtos'!$A$2:$AE$998,28,0),IF($F$10=28,VLOOKUP(A232,'Lista de Produtos'!$A$2:$AE$998,29,0),IF($F$10=29,VLOOKUP(A232,'Lista de Produtos'!$A$2:$AE$998,30,0),IF($F$10=30,VLOOKUP(A232,'Lista de Produtos'!$A$2:$AE$998,31,0))))))))))))))))))))))))))))))),"")</f>
        <v/>
      </c>
      <c r="E232" s="67"/>
      <c r="F232" s="42"/>
      <c r="G232" s="43" t="str">
        <f t="shared" si="3"/>
        <v/>
      </c>
    </row>
    <row r="233" spans="1:7" x14ac:dyDescent="0.25">
      <c r="A233" s="68" t="str">
        <f>IF('Lista de Produtos'!A222="","",'Lista de Produtos'!A222)</f>
        <v/>
      </c>
      <c r="B233" s="69"/>
      <c r="C233" s="70"/>
      <c r="D233" s="66" t="str">
        <f>IFERROR(IF($F$10=1,VLOOKUP(A233,'Lista de Produtos'!$A$2:$E$998,2,0),IF($F$10=2,VLOOKUP(A233,'Lista de Produtos'!$A$2:$E$998,3,0),IF($F$10=3,VLOOKUP(A233,'Lista de Produtos'!$A$2:$E$998,4,0),IF($F$10=4,VLOOKUP(A233,'Lista de Produtos'!$A$2:$E$998,5,0),IF($F$10=5,VLOOKUP(A233,'Lista de Produtos'!$A$2:$F$998,6,0),IF($F$10=6,VLOOKUP(A233,'Lista de Produtos'!$A$2:$G$998,7,0),IF($F$10=7,VLOOKUP(A233,'Lista de Produtos'!$A$2:$H$998,8,0),IF($F$10=8,VLOOKUP(A233,'Lista de Produtos'!$A$2:$I$998,9,0),IF($F$10=9,VLOOKUP(A233,'Lista de Produtos'!$A$2:$J$998,10,0),IF($F$10=10,VLOOKUP(A233,'Lista de Produtos'!$A$2:$AE$998,11,0),IF($F$10=11,VLOOKUP(A233,'Lista de Produtos'!$A$2:$AE$998,12,0),IF($F$10=12,VLOOKUP(A233,'Lista de Produtos'!$A$2:$AE$998,13,0),IF($F$10=13,VLOOKUP(A233,'Lista de Produtos'!$A$2:$AE$998,14,0),IF($F$10=14,VLOOKUP(A233,'Lista de Produtos'!$A$2:$AE$998,15,0),IF($F$10=15,VLOOKUP(A233,'Lista de Produtos'!$A$2:$AE$998,16,0),IF($F$10=16,VLOOKUP(A233,'Lista de Produtos'!$A$2:$AE$998,17,0),IF($F$10=17,VLOOKUP(A233,'Lista de Produtos'!$A$2:$AE$998,18,0),IF($F$10=18,VLOOKUP(A233,'Lista de Produtos'!$A$2:$AE$998,19,0),IF($F$10=19,VLOOKUP(A233,'Lista de Produtos'!$A$2:$AE$998,20,0),IF($F$10=20,VLOOKUP(A233,'Lista de Produtos'!$A$2:$AE$998,21,0),IF($F$10=21,VLOOKUP(A233,'Lista de Produtos'!$A$2:$AE$998,22,0),IF($F$10=22,VLOOKUP(A233,'Lista de Produtos'!$A$2:$AE$998,23,0),IF($F$10=23,VLOOKUP(A233,'Lista de Produtos'!$A$2:$AE$998,24,0),IF($F$10=24,VLOOKUP(A233,'Lista de Produtos'!$A$2:$AE$998,25,0),IF($F$10=25,VLOOKUP(A233,'Lista de Produtos'!$A$2:$AE$998,26,0),IF($F$10=26,VLOOKUP(A233,'Lista de Produtos'!$A$2:$AE$998,27,0),IF($F$10=27,VLOOKUP(A233,'Lista de Produtos'!$A$2:$AE$998,28,0),IF($F$10=28,VLOOKUP(A233,'Lista de Produtos'!$A$2:$AE$998,29,0),IF($F$10=29,VLOOKUP(A233,'Lista de Produtos'!$A$2:$AE$998,30,0),IF($F$10=30,VLOOKUP(A233,'Lista de Produtos'!$A$2:$AE$998,31,0))))))))))))))))))))))))))))))),"")</f>
        <v/>
      </c>
      <c r="E233" s="67"/>
      <c r="F233" s="42"/>
      <c r="G233" s="43" t="str">
        <f t="shared" si="3"/>
        <v/>
      </c>
    </row>
    <row r="234" spans="1:7" x14ac:dyDescent="0.25">
      <c r="A234" s="68" t="str">
        <f>IF('Lista de Produtos'!A223="","",'Lista de Produtos'!A223)</f>
        <v/>
      </c>
      <c r="B234" s="69"/>
      <c r="C234" s="70"/>
      <c r="D234" s="66" t="str">
        <f>IFERROR(IF($F$10=1,VLOOKUP(A234,'Lista de Produtos'!$A$2:$E$998,2,0),IF($F$10=2,VLOOKUP(A234,'Lista de Produtos'!$A$2:$E$998,3,0),IF($F$10=3,VLOOKUP(A234,'Lista de Produtos'!$A$2:$E$998,4,0),IF($F$10=4,VLOOKUP(A234,'Lista de Produtos'!$A$2:$E$998,5,0),IF($F$10=5,VLOOKUP(A234,'Lista de Produtos'!$A$2:$F$998,6,0),IF($F$10=6,VLOOKUP(A234,'Lista de Produtos'!$A$2:$G$998,7,0),IF($F$10=7,VLOOKUP(A234,'Lista de Produtos'!$A$2:$H$998,8,0),IF($F$10=8,VLOOKUP(A234,'Lista de Produtos'!$A$2:$I$998,9,0),IF($F$10=9,VLOOKUP(A234,'Lista de Produtos'!$A$2:$J$998,10,0),IF($F$10=10,VLOOKUP(A234,'Lista de Produtos'!$A$2:$AE$998,11,0),IF($F$10=11,VLOOKUP(A234,'Lista de Produtos'!$A$2:$AE$998,12,0),IF($F$10=12,VLOOKUP(A234,'Lista de Produtos'!$A$2:$AE$998,13,0),IF($F$10=13,VLOOKUP(A234,'Lista de Produtos'!$A$2:$AE$998,14,0),IF($F$10=14,VLOOKUP(A234,'Lista de Produtos'!$A$2:$AE$998,15,0),IF($F$10=15,VLOOKUP(A234,'Lista de Produtos'!$A$2:$AE$998,16,0),IF($F$10=16,VLOOKUP(A234,'Lista de Produtos'!$A$2:$AE$998,17,0),IF($F$10=17,VLOOKUP(A234,'Lista de Produtos'!$A$2:$AE$998,18,0),IF($F$10=18,VLOOKUP(A234,'Lista de Produtos'!$A$2:$AE$998,19,0),IF($F$10=19,VLOOKUP(A234,'Lista de Produtos'!$A$2:$AE$998,20,0),IF($F$10=20,VLOOKUP(A234,'Lista de Produtos'!$A$2:$AE$998,21,0),IF($F$10=21,VLOOKUP(A234,'Lista de Produtos'!$A$2:$AE$998,22,0),IF($F$10=22,VLOOKUP(A234,'Lista de Produtos'!$A$2:$AE$998,23,0),IF($F$10=23,VLOOKUP(A234,'Lista de Produtos'!$A$2:$AE$998,24,0),IF($F$10=24,VLOOKUP(A234,'Lista de Produtos'!$A$2:$AE$998,25,0),IF($F$10=25,VLOOKUP(A234,'Lista de Produtos'!$A$2:$AE$998,26,0),IF($F$10=26,VLOOKUP(A234,'Lista de Produtos'!$A$2:$AE$998,27,0),IF($F$10=27,VLOOKUP(A234,'Lista de Produtos'!$A$2:$AE$998,28,0),IF($F$10=28,VLOOKUP(A234,'Lista de Produtos'!$A$2:$AE$998,29,0),IF($F$10=29,VLOOKUP(A234,'Lista de Produtos'!$A$2:$AE$998,30,0),IF($F$10=30,VLOOKUP(A234,'Lista de Produtos'!$A$2:$AE$998,31,0))))))))))))))))))))))))))))))),"")</f>
        <v/>
      </c>
      <c r="E234" s="67"/>
      <c r="F234" s="42"/>
      <c r="G234" s="43" t="str">
        <f t="shared" si="3"/>
        <v/>
      </c>
    </row>
    <row r="235" spans="1:7" x14ac:dyDescent="0.25">
      <c r="A235" s="68" t="str">
        <f>IF('Lista de Produtos'!A224="","",'Lista de Produtos'!A224)</f>
        <v/>
      </c>
      <c r="B235" s="69"/>
      <c r="C235" s="70"/>
      <c r="D235" s="66" t="str">
        <f>IFERROR(IF($F$10=1,VLOOKUP(A235,'Lista de Produtos'!$A$2:$E$998,2,0),IF($F$10=2,VLOOKUP(A235,'Lista de Produtos'!$A$2:$E$998,3,0),IF($F$10=3,VLOOKUP(A235,'Lista de Produtos'!$A$2:$E$998,4,0),IF($F$10=4,VLOOKUP(A235,'Lista de Produtos'!$A$2:$E$998,5,0),IF($F$10=5,VLOOKUP(A235,'Lista de Produtos'!$A$2:$F$998,6,0),IF($F$10=6,VLOOKUP(A235,'Lista de Produtos'!$A$2:$G$998,7,0),IF($F$10=7,VLOOKUP(A235,'Lista de Produtos'!$A$2:$H$998,8,0),IF($F$10=8,VLOOKUP(A235,'Lista de Produtos'!$A$2:$I$998,9,0),IF($F$10=9,VLOOKUP(A235,'Lista de Produtos'!$A$2:$J$998,10,0),IF($F$10=10,VLOOKUP(A235,'Lista de Produtos'!$A$2:$AE$998,11,0),IF($F$10=11,VLOOKUP(A235,'Lista de Produtos'!$A$2:$AE$998,12,0),IF($F$10=12,VLOOKUP(A235,'Lista de Produtos'!$A$2:$AE$998,13,0),IF($F$10=13,VLOOKUP(A235,'Lista de Produtos'!$A$2:$AE$998,14,0),IF($F$10=14,VLOOKUP(A235,'Lista de Produtos'!$A$2:$AE$998,15,0),IF($F$10=15,VLOOKUP(A235,'Lista de Produtos'!$A$2:$AE$998,16,0),IF($F$10=16,VLOOKUP(A235,'Lista de Produtos'!$A$2:$AE$998,17,0),IF($F$10=17,VLOOKUP(A235,'Lista de Produtos'!$A$2:$AE$998,18,0),IF($F$10=18,VLOOKUP(A235,'Lista de Produtos'!$A$2:$AE$998,19,0),IF($F$10=19,VLOOKUP(A235,'Lista de Produtos'!$A$2:$AE$998,20,0),IF($F$10=20,VLOOKUP(A235,'Lista de Produtos'!$A$2:$AE$998,21,0),IF($F$10=21,VLOOKUP(A235,'Lista de Produtos'!$A$2:$AE$998,22,0),IF($F$10=22,VLOOKUP(A235,'Lista de Produtos'!$A$2:$AE$998,23,0),IF($F$10=23,VLOOKUP(A235,'Lista de Produtos'!$A$2:$AE$998,24,0),IF($F$10=24,VLOOKUP(A235,'Lista de Produtos'!$A$2:$AE$998,25,0),IF($F$10=25,VLOOKUP(A235,'Lista de Produtos'!$A$2:$AE$998,26,0),IF($F$10=26,VLOOKUP(A235,'Lista de Produtos'!$A$2:$AE$998,27,0),IF($F$10=27,VLOOKUP(A235,'Lista de Produtos'!$A$2:$AE$998,28,0),IF($F$10=28,VLOOKUP(A235,'Lista de Produtos'!$A$2:$AE$998,29,0),IF($F$10=29,VLOOKUP(A235,'Lista de Produtos'!$A$2:$AE$998,30,0),IF($F$10=30,VLOOKUP(A235,'Lista de Produtos'!$A$2:$AE$998,31,0))))))))))))))))))))))))))))))),"")</f>
        <v/>
      </c>
      <c r="E235" s="67"/>
      <c r="F235" s="42"/>
      <c r="G235" s="43" t="str">
        <f t="shared" si="3"/>
        <v/>
      </c>
    </row>
    <row r="236" spans="1:7" x14ac:dyDescent="0.25">
      <c r="A236" s="68" t="str">
        <f>IF('Lista de Produtos'!A225="","",'Lista de Produtos'!A225)</f>
        <v/>
      </c>
      <c r="B236" s="69"/>
      <c r="C236" s="70"/>
      <c r="D236" s="66" t="str">
        <f>IFERROR(IF($F$10=1,VLOOKUP(A236,'Lista de Produtos'!$A$2:$E$998,2,0),IF($F$10=2,VLOOKUP(A236,'Lista de Produtos'!$A$2:$E$998,3,0),IF($F$10=3,VLOOKUP(A236,'Lista de Produtos'!$A$2:$E$998,4,0),IF($F$10=4,VLOOKUP(A236,'Lista de Produtos'!$A$2:$E$998,5,0),IF($F$10=5,VLOOKUP(A236,'Lista de Produtos'!$A$2:$F$998,6,0),IF($F$10=6,VLOOKUP(A236,'Lista de Produtos'!$A$2:$G$998,7,0),IF($F$10=7,VLOOKUP(A236,'Lista de Produtos'!$A$2:$H$998,8,0),IF($F$10=8,VLOOKUP(A236,'Lista de Produtos'!$A$2:$I$998,9,0),IF($F$10=9,VLOOKUP(A236,'Lista de Produtos'!$A$2:$J$998,10,0),IF($F$10=10,VLOOKUP(A236,'Lista de Produtos'!$A$2:$AE$998,11,0),IF($F$10=11,VLOOKUP(A236,'Lista de Produtos'!$A$2:$AE$998,12,0),IF($F$10=12,VLOOKUP(A236,'Lista de Produtos'!$A$2:$AE$998,13,0),IF($F$10=13,VLOOKUP(A236,'Lista de Produtos'!$A$2:$AE$998,14,0),IF($F$10=14,VLOOKUP(A236,'Lista de Produtos'!$A$2:$AE$998,15,0),IF($F$10=15,VLOOKUP(A236,'Lista de Produtos'!$A$2:$AE$998,16,0),IF($F$10=16,VLOOKUP(A236,'Lista de Produtos'!$A$2:$AE$998,17,0),IF($F$10=17,VLOOKUP(A236,'Lista de Produtos'!$A$2:$AE$998,18,0),IF($F$10=18,VLOOKUP(A236,'Lista de Produtos'!$A$2:$AE$998,19,0),IF($F$10=19,VLOOKUP(A236,'Lista de Produtos'!$A$2:$AE$998,20,0),IF($F$10=20,VLOOKUP(A236,'Lista de Produtos'!$A$2:$AE$998,21,0),IF($F$10=21,VLOOKUP(A236,'Lista de Produtos'!$A$2:$AE$998,22,0),IF($F$10=22,VLOOKUP(A236,'Lista de Produtos'!$A$2:$AE$998,23,0),IF($F$10=23,VLOOKUP(A236,'Lista de Produtos'!$A$2:$AE$998,24,0),IF($F$10=24,VLOOKUP(A236,'Lista de Produtos'!$A$2:$AE$998,25,0),IF($F$10=25,VLOOKUP(A236,'Lista de Produtos'!$A$2:$AE$998,26,0),IF($F$10=26,VLOOKUP(A236,'Lista de Produtos'!$A$2:$AE$998,27,0),IF($F$10=27,VLOOKUP(A236,'Lista de Produtos'!$A$2:$AE$998,28,0),IF($F$10=28,VLOOKUP(A236,'Lista de Produtos'!$A$2:$AE$998,29,0),IF($F$10=29,VLOOKUP(A236,'Lista de Produtos'!$A$2:$AE$998,30,0),IF($F$10=30,VLOOKUP(A236,'Lista de Produtos'!$A$2:$AE$998,31,0))))))))))))))))))))))))))))))),"")</f>
        <v/>
      </c>
      <c r="E236" s="67"/>
      <c r="F236" s="42"/>
      <c r="G236" s="43" t="str">
        <f t="shared" si="3"/>
        <v/>
      </c>
    </row>
    <row r="237" spans="1:7" x14ac:dyDescent="0.25">
      <c r="A237" s="68" t="str">
        <f>IF('Lista de Produtos'!A226="","",'Lista de Produtos'!A226)</f>
        <v/>
      </c>
      <c r="B237" s="69"/>
      <c r="C237" s="70"/>
      <c r="D237" s="66" t="str">
        <f>IFERROR(IF($F$10=1,VLOOKUP(A237,'Lista de Produtos'!$A$2:$E$998,2,0),IF($F$10=2,VLOOKUP(A237,'Lista de Produtos'!$A$2:$E$998,3,0),IF($F$10=3,VLOOKUP(A237,'Lista de Produtos'!$A$2:$E$998,4,0),IF($F$10=4,VLOOKUP(A237,'Lista de Produtos'!$A$2:$E$998,5,0),IF($F$10=5,VLOOKUP(A237,'Lista de Produtos'!$A$2:$F$998,6,0),IF($F$10=6,VLOOKUP(A237,'Lista de Produtos'!$A$2:$G$998,7,0),IF($F$10=7,VLOOKUP(A237,'Lista de Produtos'!$A$2:$H$998,8,0),IF($F$10=8,VLOOKUP(A237,'Lista de Produtos'!$A$2:$I$998,9,0),IF($F$10=9,VLOOKUP(A237,'Lista de Produtos'!$A$2:$J$998,10,0),IF($F$10=10,VLOOKUP(A237,'Lista de Produtos'!$A$2:$AE$998,11,0),IF($F$10=11,VLOOKUP(A237,'Lista de Produtos'!$A$2:$AE$998,12,0),IF($F$10=12,VLOOKUP(A237,'Lista de Produtos'!$A$2:$AE$998,13,0),IF($F$10=13,VLOOKUP(A237,'Lista de Produtos'!$A$2:$AE$998,14,0),IF($F$10=14,VLOOKUP(A237,'Lista de Produtos'!$A$2:$AE$998,15,0),IF($F$10=15,VLOOKUP(A237,'Lista de Produtos'!$A$2:$AE$998,16,0),IF($F$10=16,VLOOKUP(A237,'Lista de Produtos'!$A$2:$AE$998,17,0),IF($F$10=17,VLOOKUP(A237,'Lista de Produtos'!$A$2:$AE$998,18,0),IF($F$10=18,VLOOKUP(A237,'Lista de Produtos'!$A$2:$AE$998,19,0),IF($F$10=19,VLOOKUP(A237,'Lista de Produtos'!$A$2:$AE$998,20,0),IF($F$10=20,VLOOKUP(A237,'Lista de Produtos'!$A$2:$AE$998,21,0),IF($F$10=21,VLOOKUP(A237,'Lista de Produtos'!$A$2:$AE$998,22,0),IF($F$10=22,VLOOKUP(A237,'Lista de Produtos'!$A$2:$AE$998,23,0),IF($F$10=23,VLOOKUP(A237,'Lista de Produtos'!$A$2:$AE$998,24,0),IF($F$10=24,VLOOKUP(A237,'Lista de Produtos'!$A$2:$AE$998,25,0),IF($F$10=25,VLOOKUP(A237,'Lista de Produtos'!$A$2:$AE$998,26,0),IF($F$10=26,VLOOKUP(A237,'Lista de Produtos'!$A$2:$AE$998,27,0),IF($F$10=27,VLOOKUP(A237,'Lista de Produtos'!$A$2:$AE$998,28,0),IF($F$10=28,VLOOKUP(A237,'Lista de Produtos'!$A$2:$AE$998,29,0),IF($F$10=29,VLOOKUP(A237,'Lista de Produtos'!$A$2:$AE$998,30,0),IF($F$10=30,VLOOKUP(A237,'Lista de Produtos'!$A$2:$AE$998,31,0))))))))))))))))))))))))))))))),"")</f>
        <v/>
      </c>
      <c r="E237" s="67"/>
      <c r="F237" s="42"/>
      <c r="G237" s="43" t="str">
        <f t="shared" si="3"/>
        <v/>
      </c>
    </row>
    <row r="238" spans="1:7" x14ac:dyDescent="0.25">
      <c r="A238" s="68" t="str">
        <f>IF('Lista de Produtos'!A227="","",'Lista de Produtos'!A227)</f>
        <v/>
      </c>
      <c r="B238" s="69"/>
      <c r="C238" s="70"/>
      <c r="D238" s="66" t="str">
        <f>IFERROR(IF($F$10=1,VLOOKUP(A238,'Lista de Produtos'!$A$2:$E$998,2,0),IF($F$10=2,VLOOKUP(A238,'Lista de Produtos'!$A$2:$E$998,3,0),IF($F$10=3,VLOOKUP(A238,'Lista de Produtos'!$A$2:$E$998,4,0),IF($F$10=4,VLOOKUP(A238,'Lista de Produtos'!$A$2:$E$998,5,0),IF($F$10=5,VLOOKUP(A238,'Lista de Produtos'!$A$2:$F$998,6,0),IF($F$10=6,VLOOKUP(A238,'Lista de Produtos'!$A$2:$G$998,7,0),IF($F$10=7,VLOOKUP(A238,'Lista de Produtos'!$A$2:$H$998,8,0),IF($F$10=8,VLOOKUP(A238,'Lista de Produtos'!$A$2:$I$998,9,0),IF($F$10=9,VLOOKUP(A238,'Lista de Produtos'!$A$2:$J$998,10,0),IF($F$10=10,VLOOKUP(A238,'Lista de Produtos'!$A$2:$AE$998,11,0),IF($F$10=11,VLOOKUP(A238,'Lista de Produtos'!$A$2:$AE$998,12,0),IF($F$10=12,VLOOKUP(A238,'Lista de Produtos'!$A$2:$AE$998,13,0),IF($F$10=13,VLOOKUP(A238,'Lista de Produtos'!$A$2:$AE$998,14,0),IF($F$10=14,VLOOKUP(A238,'Lista de Produtos'!$A$2:$AE$998,15,0),IF($F$10=15,VLOOKUP(A238,'Lista de Produtos'!$A$2:$AE$998,16,0),IF($F$10=16,VLOOKUP(A238,'Lista de Produtos'!$A$2:$AE$998,17,0),IF($F$10=17,VLOOKUP(A238,'Lista de Produtos'!$A$2:$AE$998,18,0),IF($F$10=18,VLOOKUP(A238,'Lista de Produtos'!$A$2:$AE$998,19,0),IF($F$10=19,VLOOKUP(A238,'Lista de Produtos'!$A$2:$AE$998,20,0),IF($F$10=20,VLOOKUP(A238,'Lista de Produtos'!$A$2:$AE$998,21,0),IF($F$10=21,VLOOKUP(A238,'Lista de Produtos'!$A$2:$AE$998,22,0),IF($F$10=22,VLOOKUP(A238,'Lista de Produtos'!$A$2:$AE$998,23,0),IF($F$10=23,VLOOKUP(A238,'Lista de Produtos'!$A$2:$AE$998,24,0),IF($F$10=24,VLOOKUP(A238,'Lista de Produtos'!$A$2:$AE$998,25,0),IF($F$10=25,VLOOKUP(A238,'Lista de Produtos'!$A$2:$AE$998,26,0),IF($F$10=26,VLOOKUP(A238,'Lista de Produtos'!$A$2:$AE$998,27,0),IF($F$10=27,VLOOKUP(A238,'Lista de Produtos'!$A$2:$AE$998,28,0),IF($F$10=28,VLOOKUP(A238,'Lista de Produtos'!$A$2:$AE$998,29,0),IF($F$10=29,VLOOKUP(A238,'Lista de Produtos'!$A$2:$AE$998,30,0),IF($F$10=30,VLOOKUP(A238,'Lista de Produtos'!$A$2:$AE$998,31,0))))))))))))))))))))))))))))))),"")</f>
        <v/>
      </c>
      <c r="E238" s="67"/>
      <c r="F238" s="42"/>
      <c r="G238" s="43" t="str">
        <f t="shared" si="3"/>
        <v/>
      </c>
    </row>
    <row r="239" spans="1:7" x14ac:dyDescent="0.25">
      <c r="A239" s="68" t="str">
        <f>IF('Lista de Produtos'!A228="","",'Lista de Produtos'!A228)</f>
        <v/>
      </c>
      <c r="B239" s="69"/>
      <c r="C239" s="70"/>
      <c r="D239" s="66" t="str">
        <f>IFERROR(IF($F$10=1,VLOOKUP(A239,'Lista de Produtos'!$A$2:$E$998,2,0),IF($F$10=2,VLOOKUP(A239,'Lista de Produtos'!$A$2:$E$998,3,0),IF($F$10=3,VLOOKUP(A239,'Lista de Produtos'!$A$2:$E$998,4,0),IF($F$10=4,VLOOKUP(A239,'Lista de Produtos'!$A$2:$E$998,5,0),IF($F$10=5,VLOOKUP(A239,'Lista de Produtos'!$A$2:$F$998,6,0),IF($F$10=6,VLOOKUP(A239,'Lista de Produtos'!$A$2:$G$998,7,0),IF($F$10=7,VLOOKUP(A239,'Lista de Produtos'!$A$2:$H$998,8,0),IF($F$10=8,VLOOKUP(A239,'Lista de Produtos'!$A$2:$I$998,9,0),IF($F$10=9,VLOOKUP(A239,'Lista de Produtos'!$A$2:$J$998,10,0),IF($F$10=10,VLOOKUP(A239,'Lista de Produtos'!$A$2:$AE$998,11,0),IF($F$10=11,VLOOKUP(A239,'Lista de Produtos'!$A$2:$AE$998,12,0),IF($F$10=12,VLOOKUP(A239,'Lista de Produtos'!$A$2:$AE$998,13,0),IF($F$10=13,VLOOKUP(A239,'Lista de Produtos'!$A$2:$AE$998,14,0),IF($F$10=14,VLOOKUP(A239,'Lista de Produtos'!$A$2:$AE$998,15,0),IF($F$10=15,VLOOKUP(A239,'Lista de Produtos'!$A$2:$AE$998,16,0),IF($F$10=16,VLOOKUP(A239,'Lista de Produtos'!$A$2:$AE$998,17,0),IF($F$10=17,VLOOKUP(A239,'Lista de Produtos'!$A$2:$AE$998,18,0),IF($F$10=18,VLOOKUP(A239,'Lista de Produtos'!$A$2:$AE$998,19,0),IF($F$10=19,VLOOKUP(A239,'Lista de Produtos'!$A$2:$AE$998,20,0),IF($F$10=20,VLOOKUP(A239,'Lista de Produtos'!$A$2:$AE$998,21,0),IF($F$10=21,VLOOKUP(A239,'Lista de Produtos'!$A$2:$AE$998,22,0),IF($F$10=22,VLOOKUP(A239,'Lista de Produtos'!$A$2:$AE$998,23,0),IF($F$10=23,VLOOKUP(A239,'Lista de Produtos'!$A$2:$AE$998,24,0),IF($F$10=24,VLOOKUP(A239,'Lista de Produtos'!$A$2:$AE$998,25,0),IF($F$10=25,VLOOKUP(A239,'Lista de Produtos'!$A$2:$AE$998,26,0),IF($F$10=26,VLOOKUP(A239,'Lista de Produtos'!$A$2:$AE$998,27,0),IF($F$10=27,VLOOKUP(A239,'Lista de Produtos'!$A$2:$AE$998,28,0),IF($F$10=28,VLOOKUP(A239,'Lista de Produtos'!$A$2:$AE$998,29,0),IF($F$10=29,VLOOKUP(A239,'Lista de Produtos'!$A$2:$AE$998,30,0),IF($F$10=30,VLOOKUP(A239,'Lista de Produtos'!$A$2:$AE$998,31,0))))))))))))))))))))))))))))))),"")</f>
        <v/>
      </c>
      <c r="E239" s="67"/>
      <c r="F239" s="42"/>
      <c r="G239" s="43" t="str">
        <f t="shared" si="3"/>
        <v/>
      </c>
    </row>
    <row r="240" spans="1:7" x14ac:dyDescent="0.25">
      <c r="A240" s="68" t="str">
        <f>IF('Lista de Produtos'!A229="","",'Lista de Produtos'!A229)</f>
        <v/>
      </c>
      <c r="B240" s="69"/>
      <c r="C240" s="70"/>
      <c r="D240" s="66" t="str">
        <f>IFERROR(IF($F$10=1,VLOOKUP(A240,'Lista de Produtos'!$A$2:$E$998,2,0),IF($F$10=2,VLOOKUP(A240,'Lista de Produtos'!$A$2:$E$998,3,0),IF($F$10=3,VLOOKUP(A240,'Lista de Produtos'!$A$2:$E$998,4,0),IF($F$10=4,VLOOKUP(A240,'Lista de Produtos'!$A$2:$E$998,5,0),IF($F$10=5,VLOOKUP(A240,'Lista de Produtos'!$A$2:$F$998,6,0),IF($F$10=6,VLOOKUP(A240,'Lista de Produtos'!$A$2:$G$998,7,0),IF($F$10=7,VLOOKUP(A240,'Lista de Produtos'!$A$2:$H$998,8,0),IF($F$10=8,VLOOKUP(A240,'Lista de Produtos'!$A$2:$I$998,9,0),IF($F$10=9,VLOOKUP(A240,'Lista de Produtos'!$A$2:$J$998,10,0),IF($F$10=10,VLOOKUP(A240,'Lista de Produtos'!$A$2:$AE$998,11,0),IF($F$10=11,VLOOKUP(A240,'Lista de Produtos'!$A$2:$AE$998,12,0),IF($F$10=12,VLOOKUP(A240,'Lista de Produtos'!$A$2:$AE$998,13,0),IF($F$10=13,VLOOKUP(A240,'Lista de Produtos'!$A$2:$AE$998,14,0),IF($F$10=14,VLOOKUP(A240,'Lista de Produtos'!$A$2:$AE$998,15,0),IF($F$10=15,VLOOKUP(A240,'Lista de Produtos'!$A$2:$AE$998,16,0),IF($F$10=16,VLOOKUP(A240,'Lista de Produtos'!$A$2:$AE$998,17,0),IF($F$10=17,VLOOKUP(A240,'Lista de Produtos'!$A$2:$AE$998,18,0),IF($F$10=18,VLOOKUP(A240,'Lista de Produtos'!$A$2:$AE$998,19,0),IF($F$10=19,VLOOKUP(A240,'Lista de Produtos'!$A$2:$AE$998,20,0),IF($F$10=20,VLOOKUP(A240,'Lista de Produtos'!$A$2:$AE$998,21,0),IF($F$10=21,VLOOKUP(A240,'Lista de Produtos'!$A$2:$AE$998,22,0),IF($F$10=22,VLOOKUP(A240,'Lista de Produtos'!$A$2:$AE$998,23,0),IF($F$10=23,VLOOKUP(A240,'Lista de Produtos'!$A$2:$AE$998,24,0),IF($F$10=24,VLOOKUP(A240,'Lista de Produtos'!$A$2:$AE$998,25,0),IF($F$10=25,VLOOKUP(A240,'Lista de Produtos'!$A$2:$AE$998,26,0),IF($F$10=26,VLOOKUP(A240,'Lista de Produtos'!$A$2:$AE$998,27,0),IF($F$10=27,VLOOKUP(A240,'Lista de Produtos'!$A$2:$AE$998,28,0),IF($F$10=28,VLOOKUP(A240,'Lista de Produtos'!$A$2:$AE$998,29,0),IF($F$10=29,VLOOKUP(A240,'Lista de Produtos'!$A$2:$AE$998,30,0),IF($F$10=30,VLOOKUP(A240,'Lista de Produtos'!$A$2:$AE$998,31,0))))))))))))))))))))))))))))))),"")</f>
        <v/>
      </c>
      <c r="E240" s="67"/>
      <c r="F240" s="42"/>
      <c r="G240" s="43" t="str">
        <f t="shared" si="3"/>
        <v/>
      </c>
    </row>
    <row r="241" spans="1:7" x14ac:dyDescent="0.25">
      <c r="A241" s="68" t="str">
        <f>IF('Lista de Produtos'!A230="","",'Lista de Produtos'!A230)</f>
        <v/>
      </c>
      <c r="B241" s="69"/>
      <c r="C241" s="70"/>
      <c r="D241" s="66" t="str">
        <f>IFERROR(IF($F$10=1,VLOOKUP(A241,'Lista de Produtos'!$A$2:$E$998,2,0),IF($F$10=2,VLOOKUP(A241,'Lista de Produtos'!$A$2:$E$998,3,0),IF($F$10=3,VLOOKUP(A241,'Lista de Produtos'!$A$2:$E$998,4,0),IF($F$10=4,VLOOKUP(A241,'Lista de Produtos'!$A$2:$E$998,5,0),IF($F$10=5,VLOOKUP(A241,'Lista de Produtos'!$A$2:$F$998,6,0),IF($F$10=6,VLOOKUP(A241,'Lista de Produtos'!$A$2:$G$998,7,0),IF($F$10=7,VLOOKUP(A241,'Lista de Produtos'!$A$2:$H$998,8,0),IF($F$10=8,VLOOKUP(A241,'Lista de Produtos'!$A$2:$I$998,9,0),IF($F$10=9,VLOOKUP(A241,'Lista de Produtos'!$A$2:$J$998,10,0),IF($F$10=10,VLOOKUP(A241,'Lista de Produtos'!$A$2:$AE$998,11,0),IF($F$10=11,VLOOKUP(A241,'Lista de Produtos'!$A$2:$AE$998,12,0),IF($F$10=12,VLOOKUP(A241,'Lista de Produtos'!$A$2:$AE$998,13,0),IF($F$10=13,VLOOKUP(A241,'Lista de Produtos'!$A$2:$AE$998,14,0),IF($F$10=14,VLOOKUP(A241,'Lista de Produtos'!$A$2:$AE$998,15,0),IF($F$10=15,VLOOKUP(A241,'Lista de Produtos'!$A$2:$AE$998,16,0),IF($F$10=16,VLOOKUP(A241,'Lista de Produtos'!$A$2:$AE$998,17,0),IF($F$10=17,VLOOKUP(A241,'Lista de Produtos'!$A$2:$AE$998,18,0),IF($F$10=18,VLOOKUP(A241,'Lista de Produtos'!$A$2:$AE$998,19,0),IF($F$10=19,VLOOKUP(A241,'Lista de Produtos'!$A$2:$AE$998,20,0),IF($F$10=20,VLOOKUP(A241,'Lista de Produtos'!$A$2:$AE$998,21,0),IF($F$10=21,VLOOKUP(A241,'Lista de Produtos'!$A$2:$AE$998,22,0),IF($F$10=22,VLOOKUP(A241,'Lista de Produtos'!$A$2:$AE$998,23,0),IF($F$10=23,VLOOKUP(A241,'Lista de Produtos'!$A$2:$AE$998,24,0),IF($F$10=24,VLOOKUP(A241,'Lista de Produtos'!$A$2:$AE$998,25,0),IF($F$10=25,VLOOKUP(A241,'Lista de Produtos'!$A$2:$AE$998,26,0),IF($F$10=26,VLOOKUP(A241,'Lista de Produtos'!$A$2:$AE$998,27,0),IF($F$10=27,VLOOKUP(A241,'Lista de Produtos'!$A$2:$AE$998,28,0),IF($F$10=28,VLOOKUP(A241,'Lista de Produtos'!$A$2:$AE$998,29,0),IF($F$10=29,VLOOKUP(A241,'Lista de Produtos'!$A$2:$AE$998,30,0),IF($F$10=30,VLOOKUP(A241,'Lista de Produtos'!$A$2:$AE$998,31,0))))))))))))))))))))))))))))))),"")</f>
        <v/>
      </c>
      <c r="E241" s="67"/>
      <c r="F241" s="42"/>
      <c r="G241" s="43" t="str">
        <f t="shared" si="3"/>
        <v/>
      </c>
    </row>
    <row r="242" spans="1:7" x14ac:dyDescent="0.25">
      <c r="A242" s="68" t="str">
        <f>IF('Lista de Produtos'!A231="","",'Lista de Produtos'!A231)</f>
        <v/>
      </c>
      <c r="B242" s="69"/>
      <c r="C242" s="70"/>
      <c r="D242" s="66" t="str">
        <f>IFERROR(IF($F$10=1,VLOOKUP(A242,'Lista de Produtos'!$A$2:$E$998,2,0),IF($F$10=2,VLOOKUP(A242,'Lista de Produtos'!$A$2:$E$998,3,0),IF($F$10=3,VLOOKUP(A242,'Lista de Produtos'!$A$2:$E$998,4,0),IF($F$10=4,VLOOKUP(A242,'Lista de Produtos'!$A$2:$E$998,5,0),IF($F$10=5,VLOOKUP(A242,'Lista de Produtos'!$A$2:$F$998,6,0),IF($F$10=6,VLOOKUP(A242,'Lista de Produtos'!$A$2:$G$998,7,0),IF($F$10=7,VLOOKUP(A242,'Lista de Produtos'!$A$2:$H$998,8,0),IF($F$10=8,VLOOKUP(A242,'Lista de Produtos'!$A$2:$I$998,9,0),IF($F$10=9,VLOOKUP(A242,'Lista de Produtos'!$A$2:$J$998,10,0),IF($F$10=10,VLOOKUP(A242,'Lista de Produtos'!$A$2:$AE$998,11,0),IF($F$10=11,VLOOKUP(A242,'Lista de Produtos'!$A$2:$AE$998,12,0),IF($F$10=12,VLOOKUP(A242,'Lista de Produtos'!$A$2:$AE$998,13,0),IF($F$10=13,VLOOKUP(A242,'Lista de Produtos'!$A$2:$AE$998,14,0),IF($F$10=14,VLOOKUP(A242,'Lista de Produtos'!$A$2:$AE$998,15,0),IF($F$10=15,VLOOKUP(A242,'Lista de Produtos'!$A$2:$AE$998,16,0),IF($F$10=16,VLOOKUP(A242,'Lista de Produtos'!$A$2:$AE$998,17,0),IF($F$10=17,VLOOKUP(A242,'Lista de Produtos'!$A$2:$AE$998,18,0),IF($F$10=18,VLOOKUP(A242,'Lista de Produtos'!$A$2:$AE$998,19,0),IF($F$10=19,VLOOKUP(A242,'Lista de Produtos'!$A$2:$AE$998,20,0),IF($F$10=20,VLOOKUP(A242,'Lista de Produtos'!$A$2:$AE$998,21,0),IF($F$10=21,VLOOKUP(A242,'Lista de Produtos'!$A$2:$AE$998,22,0),IF($F$10=22,VLOOKUP(A242,'Lista de Produtos'!$A$2:$AE$998,23,0),IF($F$10=23,VLOOKUP(A242,'Lista de Produtos'!$A$2:$AE$998,24,0),IF($F$10=24,VLOOKUP(A242,'Lista de Produtos'!$A$2:$AE$998,25,0),IF($F$10=25,VLOOKUP(A242,'Lista de Produtos'!$A$2:$AE$998,26,0),IF($F$10=26,VLOOKUP(A242,'Lista de Produtos'!$A$2:$AE$998,27,0),IF($F$10=27,VLOOKUP(A242,'Lista de Produtos'!$A$2:$AE$998,28,0),IF($F$10=28,VLOOKUP(A242,'Lista de Produtos'!$A$2:$AE$998,29,0),IF($F$10=29,VLOOKUP(A242,'Lista de Produtos'!$A$2:$AE$998,30,0),IF($F$10=30,VLOOKUP(A242,'Lista de Produtos'!$A$2:$AE$998,31,0))))))))))))))))))))))))))))))),"")</f>
        <v/>
      </c>
      <c r="E242" s="67"/>
      <c r="F242" s="42"/>
      <c r="G242" s="43" t="str">
        <f t="shared" si="3"/>
        <v/>
      </c>
    </row>
    <row r="243" spans="1:7" x14ac:dyDescent="0.25">
      <c r="A243" s="68" t="str">
        <f>IF('Lista de Produtos'!A232="","",'Lista de Produtos'!A232)</f>
        <v/>
      </c>
      <c r="B243" s="69"/>
      <c r="C243" s="70"/>
      <c r="D243" s="66" t="str">
        <f>IFERROR(IF($F$10=1,VLOOKUP(A243,'Lista de Produtos'!$A$2:$E$998,2,0),IF($F$10=2,VLOOKUP(A243,'Lista de Produtos'!$A$2:$E$998,3,0),IF($F$10=3,VLOOKUP(A243,'Lista de Produtos'!$A$2:$E$998,4,0),IF($F$10=4,VLOOKUP(A243,'Lista de Produtos'!$A$2:$E$998,5,0),IF($F$10=5,VLOOKUP(A243,'Lista de Produtos'!$A$2:$F$998,6,0),IF($F$10=6,VLOOKUP(A243,'Lista de Produtos'!$A$2:$G$998,7,0),IF($F$10=7,VLOOKUP(A243,'Lista de Produtos'!$A$2:$H$998,8,0),IF($F$10=8,VLOOKUP(A243,'Lista de Produtos'!$A$2:$I$998,9,0),IF($F$10=9,VLOOKUP(A243,'Lista de Produtos'!$A$2:$J$998,10,0),IF($F$10=10,VLOOKUP(A243,'Lista de Produtos'!$A$2:$AE$998,11,0),IF($F$10=11,VLOOKUP(A243,'Lista de Produtos'!$A$2:$AE$998,12,0),IF($F$10=12,VLOOKUP(A243,'Lista de Produtos'!$A$2:$AE$998,13,0),IF($F$10=13,VLOOKUP(A243,'Lista de Produtos'!$A$2:$AE$998,14,0),IF($F$10=14,VLOOKUP(A243,'Lista de Produtos'!$A$2:$AE$998,15,0),IF($F$10=15,VLOOKUP(A243,'Lista de Produtos'!$A$2:$AE$998,16,0),IF($F$10=16,VLOOKUP(A243,'Lista de Produtos'!$A$2:$AE$998,17,0),IF($F$10=17,VLOOKUP(A243,'Lista de Produtos'!$A$2:$AE$998,18,0),IF($F$10=18,VLOOKUP(A243,'Lista de Produtos'!$A$2:$AE$998,19,0),IF($F$10=19,VLOOKUP(A243,'Lista de Produtos'!$A$2:$AE$998,20,0),IF($F$10=20,VLOOKUP(A243,'Lista de Produtos'!$A$2:$AE$998,21,0),IF($F$10=21,VLOOKUP(A243,'Lista de Produtos'!$A$2:$AE$998,22,0),IF($F$10=22,VLOOKUP(A243,'Lista de Produtos'!$A$2:$AE$998,23,0),IF($F$10=23,VLOOKUP(A243,'Lista de Produtos'!$A$2:$AE$998,24,0),IF($F$10=24,VLOOKUP(A243,'Lista de Produtos'!$A$2:$AE$998,25,0),IF($F$10=25,VLOOKUP(A243,'Lista de Produtos'!$A$2:$AE$998,26,0),IF($F$10=26,VLOOKUP(A243,'Lista de Produtos'!$A$2:$AE$998,27,0),IF($F$10=27,VLOOKUP(A243,'Lista de Produtos'!$A$2:$AE$998,28,0),IF($F$10=28,VLOOKUP(A243,'Lista de Produtos'!$A$2:$AE$998,29,0),IF($F$10=29,VLOOKUP(A243,'Lista de Produtos'!$A$2:$AE$998,30,0),IF($F$10=30,VLOOKUP(A243,'Lista de Produtos'!$A$2:$AE$998,31,0))))))))))))))))))))))))))))))),"")</f>
        <v/>
      </c>
      <c r="E243" s="67"/>
      <c r="F243" s="42"/>
      <c r="G243" s="43" t="str">
        <f t="shared" si="3"/>
        <v/>
      </c>
    </row>
    <row r="244" spans="1:7" x14ac:dyDescent="0.25">
      <c r="A244" s="68" t="str">
        <f>IF('Lista de Produtos'!A233="","",'Lista de Produtos'!A233)</f>
        <v/>
      </c>
      <c r="B244" s="69"/>
      <c r="C244" s="70"/>
      <c r="D244" s="66" t="str">
        <f>IFERROR(IF($F$10=1,VLOOKUP(A244,'Lista de Produtos'!$A$2:$E$998,2,0),IF($F$10=2,VLOOKUP(A244,'Lista de Produtos'!$A$2:$E$998,3,0),IF($F$10=3,VLOOKUP(A244,'Lista de Produtos'!$A$2:$E$998,4,0),IF($F$10=4,VLOOKUP(A244,'Lista de Produtos'!$A$2:$E$998,5,0),IF($F$10=5,VLOOKUP(A244,'Lista de Produtos'!$A$2:$F$998,6,0),IF($F$10=6,VLOOKUP(A244,'Lista de Produtos'!$A$2:$G$998,7,0),IF($F$10=7,VLOOKUP(A244,'Lista de Produtos'!$A$2:$H$998,8,0),IF($F$10=8,VLOOKUP(A244,'Lista de Produtos'!$A$2:$I$998,9,0),IF($F$10=9,VLOOKUP(A244,'Lista de Produtos'!$A$2:$J$998,10,0),IF($F$10=10,VLOOKUP(A244,'Lista de Produtos'!$A$2:$AE$998,11,0),IF($F$10=11,VLOOKUP(A244,'Lista de Produtos'!$A$2:$AE$998,12,0),IF($F$10=12,VLOOKUP(A244,'Lista de Produtos'!$A$2:$AE$998,13,0),IF($F$10=13,VLOOKUP(A244,'Lista de Produtos'!$A$2:$AE$998,14,0),IF($F$10=14,VLOOKUP(A244,'Lista de Produtos'!$A$2:$AE$998,15,0),IF($F$10=15,VLOOKUP(A244,'Lista de Produtos'!$A$2:$AE$998,16,0),IF($F$10=16,VLOOKUP(A244,'Lista de Produtos'!$A$2:$AE$998,17,0),IF($F$10=17,VLOOKUP(A244,'Lista de Produtos'!$A$2:$AE$998,18,0),IF($F$10=18,VLOOKUP(A244,'Lista de Produtos'!$A$2:$AE$998,19,0),IF($F$10=19,VLOOKUP(A244,'Lista de Produtos'!$A$2:$AE$998,20,0),IF($F$10=20,VLOOKUP(A244,'Lista de Produtos'!$A$2:$AE$998,21,0),IF($F$10=21,VLOOKUP(A244,'Lista de Produtos'!$A$2:$AE$998,22,0),IF($F$10=22,VLOOKUP(A244,'Lista de Produtos'!$A$2:$AE$998,23,0),IF($F$10=23,VLOOKUP(A244,'Lista de Produtos'!$A$2:$AE$998,24,0),IF($F$10=24,VLOOKUP(A244,'Lista de Produtos'!$A$2:$AE$998,25,0),IF($F$10=25,VLOOKUP(A244,'Lista de Produtos'!$A$2:$AE$998,26,0),IF($F$10=26,VLOOKUP(A244,'Lista de Produtos'!$A$2:$AE$998,27,0),IF($F$10=27,VLOOKUP(A244,'Lista de Produtos'!$A$2:$AE$998,28,0),IF($F$10=28,VLOOKUP(A244,'Lista de Produtos'!$A$2:$AE$998,29,0),IF($F$10=29,VLOOKUP(A244,'Lista de Produtos'!$A$2:$AE$998,30,0),IF($F$10=30,VLOOKUP(A244,'Lista de Produtos'!$A$2:$AE$998,31,0))))))))))))))))))))))))))))))),"")</f>
        <v/>
      </c>
      <c r="E244" s="67"/>
      <c r="F244" s="42"/>
      <c r="G244" s="43" t="str">
        <f t="shared" si="3"/>
        <v/>
      </c>
    </row>
    <row r="245" spans="1:7" x14ac:dyDescent="0.25">
      <c r="A245" s="68" t="str">
        <f>IF('Lista de Produtos'!A234="","",'Lista de Produtos'!A234)</f>
        <v/>
      </c>
      <c r="B245" s="69"/>
      <c r="C245" s="70"/>
      <c r="D245" s="66" t="str">
        <f>IFERROR(IF($F$10=1,VLOOKUP(A245,'Lista de Produtos'!$A$2:$E$998,2,0),IF($F$10=2,VLOOKUP(A245,'Lista de Produtos'!$A$2:$E$998,3,0),IF($F$10=3,VLOOKUP(A245,'Lista de Produtos'!$A$2:$E$998,4,0),IF($F$10=4,VLOOKUP(A245,'Lista de Produtos'!$A$2:$E$998,5,0),IF($F$10=5,VLOOKUP(A245,'Lista de Produtos'!$A$2:$F$998,6,0),IF($F$10=6,VLOOKUP(A245,'Lista de Produtos'!$A$2:$G$998,7,0),IF($F$10=7,VLOOKUP(A245,'Lista de Produtos'!$A$2:$H$998,8,0),IF($F$10=8,VLOOKUP(A245,'Lista de Produtos'!$A$2:$I$998,9,0),IF($F$10=9,VLOOKUP(A245,'Lista de Produtos'!$A$2:$J$998,10,0),IF($F$10=10,VLOOKUP(A245,'Lista de Produtos'!$A$2:$AE$998,11,0),IF($F$10=11,VLOOKUP(A245,'Lista de Produtos'!$A$2:$AE$998,12,0),IF($F$10=12,VLOOKUP(A245,'Lista de Produtos'!$A$2:$AE$998,13,0),IF($F$10=13,VLOOKUP(A245,'Lista de Produtos'!$A$2:$AE$998,14,0),IF($F$10=14,VLOOKUP(A245,'Lista de Produtos'!$A$2:$AE$998,15,0),IF($F$10=15,VLOOKUP(A245,'Lista de Produtos'!$A$2:$AE$998,16,0),IF($F$10=16,VLOOKUP(A245,'Lista de Produtos'!$A$2:$AE$998,17,0),IF($F$10=17,VLOOKUP(A245,'Lista de Produtos'!$A$2:$AE$998,18,0),IF($F$10=18,VLOOKUP(A245,'Lista de Produtos'!$A$2:$AE$998,19,0),IF($F$10=19,VLOOKUP(A245,'Lista de Produtos'!$A$2:$AE$998,20,0),IF($F$10=20,VLOOKUP(A245,'Lista de Produtos'!$A$2:$AE$998,21,0),IF($F$10=21,VLOOKUP(A245,'Lista de Produtos'!$A$2:$AE$998,22,0),IF($F$10=22,VLOOKUP(A245,'Lista de Produtos'!$A$2:$AE$998,23,0),IF($F$10=23,VLOOKUP(A245,'Lista de Produtos'!$A$2:$AE$998,24,0),IF($F$10=24,VLOOKUP(A245,'Lista de Produtos'!$A$2:$AE$998,25,0),IF($F$10=25,VLOOKUP(A245,'Lista de Produtos'!$A$2:$AE$998,26,0),IF($F$10=26,VLOOKUP(A245,'Lista de Produtos'!$A$2:$AE$998,27,0),IF($F$10=27,VLOOKUP(A245,'Lista de Produtos'!$A$2:$AE$998,28,0),IF($F$10=28,VLOOKUP(A245,'Lista de Produtos'!$A$2:$AE$998,29,0),IF($F$10=29,VLOOKUP(A245,'Lista de Produtos'!$A$2:$AE$998,30,0),IF($F$10=30,VLOOKUP(A245,'Lista de Produtos'!$A$2:$AE$998,31,0))))))))))))))))))))))))))))))),"")</f>
        <v/>
      </c>
      <c r="E245" s="67"/>
      <c r="F245" s="42"/>
      <c r="G245" s="43" t="str">
        <f t="shared" si="3"/>
        <v/>
      </c>
    </row>
    <row r="246" spans="1:7" x14ac:dyDescent="0.25">
      <c r="A246" s="68" t="str">
        <f>IF('Lista de Produtos'!A235="","",'Lista de Produtos'!A235)</f>
        <v/>
      </c>
      <c r="B246" s="69"/>
      <c r="C246" s="70"/>
      <c r="D246" s="66" t="str">
        <f>IFERROR(IF($F$10=1,VLOOKUP(A246,'Lista de Produtos'!$A$2:$E$998,2,0),IF($F$10=2,VLOOKUP(A246,'Lista de Produtos'!$A$2:$E$998,3,0),IF($F$10=3,VLOOKUP(A246,'Lista de Produtos'!$A$2:$E$998,4,0),IF($F$10=4,VLOOKUP(A246,'Lista de Produtos'!$A$2:$E$998,5,0),IF($F$10=5,VLOOKUP(A246,'Lista de Produtos'!$A$2:$F$998,6,0),IF($F$10=6,VLOOKUP(A246,'Lista de Produtos'!$A$2:$G$998,7,0),IF($F$10=7,VLOOKUP(A246,'Lista de Produtos'!$A$2:$H$998,8,0),IF($F$10=8,VLOOKUP(A246,'Lista de Produtos'!$A$2:$I$998,9,0),IF($F$10=9,VLOOKUP(A246,'Lista de Produtos'!$A$2:$J$998,10,0),IF($F$10=10,VLOOKUP(A246,'Lista de Produtos'!$A$2:$AE$998,11,0),IF($F$10=11,VLOOKUP(A246,'Lista de Produtos'!$A$2:$AE$998,12,0),IF($F$10=12,VLOOKUP(A246,'Lista de Produtos'!$A$2:$AE$998,13,0),IF($F$10=13,VLOOKUP(A246,'Lista de Produtos'!$A$2:$AE$998,14,0),IF($F$10=14,VLOOKUP(A246,'Lista de Produtos'!$A$2:$AE$998,15,0),IF($F$10=15,VLOOKUP(A246,'Lista de Produtos'!$A$2:$AE$998,16,0),IF($F$10=16,VLOOKUP(A246,'Lista de Produtos'!$A$2:$AE$998,17,0),IF($F$10=17,VLOOKUP(A246,'Lista de Produtos'!$A$2:$AE$998,18,0),IF($F$10=18,VLOOKUP(A246,'Lista de Produtos'!$A$2:$AE$998,19,0),IF($F$10=19,VLOOKUP(A246,'Lista de Produtos'!$A$2:$AE$998,20,0),IF($F$10=20,VLOOKUP(A246,'Lista de Produtos'!$A$2:$AE$998,21,0),IF($F$10=21,VLOOKUP(A246,'Lista de Produtos'!$A$2:$AE$998,22,0),IF($F$10=22,VLOOKUP(A246,'Lista de Produtos'!$A$2:$AE$998,23,0),IF($F$10=23,VLOOKUP(A246,'Lista de Produtos'!$A$2:$AE$998,24,0),IF($F$10=24,VLOOKUP(A246,'Lista de Produtos'!$A$2:$AE$998,25,0),IF($F$10=25,VLOOKUP(A246,'Lista de Produtos'!$A$2:$AE$998,26,0),IF($F$10=26,VLOOKUP(A246,'Lista de Produtos'!$A$2:$AE$998,27,0),IF($F$10=27,VLOOKUP(A246,'Lista de Produtos'!$A$2:$AE$998,28,0),IF($F$10=28,VLOOKUP(A246,'Lista de Produtos'!$A$2:$AE$998,29,0),IF($F$10=29,VLOOKUP(A246,'Lista de Produtos'!$A$2:$AE$998,30,0),IF($F$10=30,VLOOKUP(A246,'Lista de Produtos'!$A$2:$AE$998,31,0))))))))))))))))))))))))))))))),"")</f>
        <v/>
      </c>
      <c r="E246" s="67"/>
      <c r="F246" s="42"/>
      <c r="G246" s="43" t="str">
        <f t="shared" si="3"/>
        <v/>
      </c>
    </row>
    <row r="247" spans="1:7" x14ac:dyDescent="0.25">
      <c r="A247" s="68" t="str">
        <f>IF('Lista de Produtos'!A236="","",'Lista de Produtos'!A236)</f>
        <v/>
      </c>
      <c r="B247" s="69"/>
      <c r="C247" s="70"/>
      <c r="D247" s="66" t="str">
        <f>IFERROR(IF($F$10=1,VLOOKUP(A247,'Lista de Produtos'!$A$2:$E$998,2,0),IF($F$10=2,VLOOKUP(A247,'Lista de Produtos'!$A$2:$E$998,3,0),IF($F$10=3,VLOOKUP(A247,'Lista de Produtos'!$A$2:$E$998,4,0),IF($F$10=4,VLOOKUP(A247,'Lista de Produtos'!$A$2:$E$998,5,0),IF($F$10=5,VLOOKUP(A247,'Lista de Produtos'!$A$2:$F$998,6,0),IF($F$10=6,VLOOKUP(A247,'Lista de Produtos'!$A$2:$G$998,7,0),IF($F$10=7,VLOOKUP(A247,'Lista de Produtos'!$A$2:$H$998,8,0),IF($F$10=8,VLOOKUP(A247,'Lista de Produtos'!$A$2:$I$998,9,0),IF($F$10=9,VLOOKUP(A247,'Lista de Produtos'!$A$2:$J$998,10,0),IF($F$10=10,VLOOKUP(A247,'Lista de Produtos'!$A$2:$AE$998,11,0),IF($F$10=11,VLOOKUP(A247,'Lista de Produtos'!$A$2:$AE$998,12,0),IF($F$10=12,VLOOKUP(A247,'Lista de Produtos'!$A$2:$AE$998,13,0),IF($F$10=13,VLOOKUP(A247,'Lista de Produtos'!$A$2:$AE$998,14,0),IF($F$10=14,VLOOKUP(A247,'Lista de Produtos'!$A$2:$AE$998,15,0),IF($F$10=15,VLOOKUP(A247,'Lista de Produtos'!$A$2:$AE$998,16,0),IF($F$10=16,VLOOKUP(A247,'Lista de Produtos'!$A$2:$AE$998,17,0),IF($F$10=17,VLOOKUP(A247,'Lista de Produtos'!$A$2:$AE$998,18,0),IF($F$10=18,VLOOKUP(A247,'Lista de Produtos'!$A$2:$AE$998,19,0),IF($F$10=19,VLOOKUP(A247,'Lista de Produtos'!$A$2:$AE$998,20,0),IF($F$10=20,VLOOKUP(A247,'Lista de Produtos'!$A$2:$AE$998,21,0),IF($F$10=21,VLOOKUP(A247,'Lista de Produtos'!$A$2:$AE$998,22,0),IF($F$10=22,VLOOKUP(A247,'Lista de Produtos'!$A$2:$AE$998,23,0),IF($F$10=23,VLOOKUP(A247,'Lista de Produtos'!$A$2:$AE$998,24,0),IF($F$10=24,VLOOKUP(A247,'Lista de Produtos'!$A$2:$AE$998,25,0),IF($F$10=25,VLOOKUP(A247,'Lista de Produtos'!$A$2:$AE$998,26,0),IF($F$10=26,VLOOKUP(A247,'Lista de Produtos'!$A$2:$AE$998,27,0),IF($F$10=27,VLOOKUP(A247,'Lista de Produtos'!$A$2:$AE$998,28,0),IF($F$10=28,VLOOKUP(A247,'Lista de Produtos'!$A$2:$AE$998,29,0),IF($F$10=29,VLOOKUP(A247,'Lista de Produtos'!$A$2:$AE$998,30,0),IF($F$10=30,VLOOKUP(A247,'Lista de Produtos'!$A$2:$AE$998,31,0))))))))))))))))))))))))))))))),"")</f>
        <v/>
      </c>
      <c r="E247" s="67"/>
      <c r="F247" s="42"/>
      <c r="G247" s="43" t="str">
        <f t="shared" si="3"/>
        <v/>
      </c>
    </row>
    <row r="248" spans="1:7" x14ac:dyDescent="0.25">
      <c r="A248" s="68" t="str">
        <f>IF('Lista de Produtos'!A237="","",'Lista de Produtos'!A237)</f>
        <v/>
      </c>
      <c r="B248" s="69"/>
      <c r="C248" s="70"/>
      <c r="D248" s="66" t="str">
        <f>IFERROR(IF($F$10=1,VLOOKUP(A248,'Lista de Produtos'!$A$2:$E$998,2,0),IF($F$10=2,VLOOKUP(A248,'Lista de Produtos'!$A$2:$E$998,3,0),IF($F$10=3,VLOOKUP(A248,'Lista de Produtos'!$A$2:$E$998,4,0),IF($F$10=4,VLOOKUP(A248,'Lista de Produtos'!$A$2:$E$998,5,0),IF($F$10=5,VLOOKUP(A248,'Lista de Produtos'!$A$2:$F$998,6,0),IF($F$10=6,VLOOKUP(A248,'Lista de Produtos'!$A$2:$G$998,7,0),IF($F$10=7,VLOOKUP(A248,'Lista de Produtos'!$A$2:$H$998,8,0),IF($F$10=8,VLOOKUP(A248,'Lista de Produtos'!$A$2:$I$998,9,0),IF($F$10=9,VLOOKUP(A248,'Lista de Produtos'!$A$2:$J$998,10,0),IF($F$10=10,VLOOKUP(A248,'Lista de Produtos'!$A$2:$AE$998,11,0),IF($F$10=11,VLOOKUP(A248,'Lista de Produtos'!$A$2:$AE$998,12,0),IF($F$10=12,VLOOKUP(A248,'Lista de Produtos'!$A$2:$AE$998,13,0),IF($F$10=13,VLOOKUP(A248,'Lista de Produtos'!$A$2:$AE$998,14,0),IF($F$10=14,VLOOKUP(A248,'Lista de Produtos'!$A$2:$AE$998,15,0),IF($F$10=15,VLOOKUP(A248,'Lista de Produtos'!$A$2:$AE$998,16,0),IF($F$10=16,VLOOKUP(A248,'Lista de Produtos'!$A$2:$AE$998,17,0),IF($F$10=17,VLOOKUP(A248,'Lista de Produtos'!$A$2:$AE$998,18,0),IF($F$10=18,VLOOKUP(A248,'Lista de Produtos'!$A$2:$AE$998,19,0),IF($F$10=19,VLOOKUP(A248,'Lista de Produtos'!$A$2:$AE$998,20,0),IF($F$10=20,VLOOKUP(A248,'Lista de Produtos'!$A$2:$AE$998,21,0),IF($F$10=21,VLOOKUP(A248,'Lista de Produtos'!$A$2:$AE$998,22,0),IF($F$10=22,VLOOKUP(A248,'Lista de Produtos'!$A$2:$AE$998,23,0),IF($F$10=23,VLOOKUP(A248,'Lista de Produtos'!$A$2:$AE$998,24,0),IF($F$10=24,VLOOKUP(A248,'Lista de Produtos'!$A$2:$AE$998,25,0),IF($F$10=25,VLOOKUP(A248,'Lista de Produtos'!$A$2:$AE$998,26,0),IF($F$10=26,VLOOKUP(A248,'Lista de Produtos'!$A$2:$AE$998,27,0),IF($F$10=27,VLOOKUP(A248,'Lista de Produtos'!$A$2:$AE$998,28,0),IF($F$10=28,VLOOKUP(A248,'Lista de Produtos'!$A$2:$AE$998,29,0),IF($F$10=29,VLOOKUP(A248,'Lista de Produtos'!$A$2:$AE$998,30,0),IF($F$10=30,VLOOKUP(A248,'Lista de Produtos'!$A$2:$AE$998,31,0))))))))))))))))))))))))))))))),"")</f>
        <v/>
      </c>
      <c r="E248" s="67"/>
      <c r="F248" s="42"/>
      <c r="G248" s="43" t="str">
        <f t="shared" si="3"/>
        <v/>
      </c>
    </row>
    <row r="249" spans="1:7" x14ac:dyDescent="0.25">
      <c r="A249" s="68" t="str">
        <f>IF('Lista de Produtos'!A238="","",'Lista de Produtos'!A238)</f>
        <v/>
      </c>
      <c r="B249" s="69"/>
      <c r="C249" s="70"/>
      <c r="D249" s="66" t="str">
        <f>IFERROR(IF($F$10=1,VLOOKUP(A249,'Lista de Produtos'!$A$2:$E$998,2,0),IF($F$10=2,VLOOKUP(A249,'Lista de Produtos'!$A$2:$E$998,3,0),IF($F$10=3,VLOOKUP(A249,'Lista de Produtos'!$A$2:$E$998,4,0),IF($F$10=4,VLOOKUP(A249,'Lista de Produtos'!$A$2:$E$998,5,0),IF($F$10=5,VLOOKUP(A249,'Lista de Produtos'!$A$2:$F$998,6,0),IF($F$10=6,VLOOKUP(A249,'Lista de Produtos'!$A$2:$G$998,7,0),IF($F$10=7,VLOOKUP(A249,'Lista de Produtos'!$A$2:$H$998,8,0),IF($F$10=8,VLOOKUP(A249,'Lista de Produtos'!$A$2:$I$998,9,0),IF($F$10=9,VLOOKUP(A249,'Lista de Produtos'!$A$2:$J$998,10,0),IF($F$10=10,VLOOKUP(A249,'Lista de Produtos'!$A$2:$AE$998,11,0),IF($F$10=11,VLOOKUP(A249,'Lista de Produtos'!$A$2:$AE$998,12,0),IF($F$10=12,VLOOKUP(A249,'Lista de Produtos'!$A$2:$AE$998,13,0),IF($F$10=13,VLOOKUP(A249,'Lista de Produtos'!$A$2:$AE$998,14,0),IF($F$10=14,VLOOKUP(A249,'Lista de Produtos'!$A$2:$AE$998,15,0),IF($F$10=15,VLOOKUP(A249,'Lista de Produtos'!$A$2:$AE$998,16,0),IF($F$10=16,VLOOKUP(A249,'Lista de Produtos'!$A$2:$AE$998,17,0),IF($F$10=17,VLOOKUP(A249,'Lista de Produtos'!$A$2:$AE$998,18,0),IF($F$10=18,VLOOKUP(A249,'Lista de Produtos'!$A$2:$AE$998,19,0),IF($F$10=19,VLOOKUP(A249,'Lista de Produtos'!$A$2:$AE$998,20,0),IF($F$10=20,VLOOKUP(A249,'Lista de Produtos'!$A$2:$AE$998,21,0),IF($F$10=21,VLOOKUP(A249,'Lista de Produtos'!$A$2:$AE$998,22,0),IF($F$10=22,VLOOKUP(A249,'Lista de Produtos'!$A$2:$AE$998,23,0),IF($F$10=23,VLOOKUP(A249,'Lista de Produtos'!$A$2:$AE$998,24,0),IF($F$10=24,VLOOKUP(A249,'Lista de Produtos'!$A$2:$AE$998,25,0),IF($F$10=25,VLOOKUP(A249,'Lista de Produtos'!$A$2:$AE$998,26,0),IF($F$10=26,VLOOKUP(A249,'Lista de Produtos'!$A$2:$AE$998,27,0),IF($F$10=27,VLOOKUP(A249,'Lista de Produtos'!$A$2:$AE$998,28,0),IF($F$10=28,VLOOKUP(A249,'Lista de Produtos'!$A$2:$AE$998,29,0),IF($F$10=29,VLOOKUP(A249,'Lista de Produtos'!$A$2:$AE$998,30,0),IF($F$10=30,VLOOKUP(A249,'Lista de Produtos'!$A$2:$AE$998,31,0))))))))))))))))))))))))))))))),"")</f>
        <v/>
      </c>
      <c r="E249" s="67"/>
      <c r="F249" s="42"/>
      <c r="G249" s="43" t="str">
        <f t="shared" si="3"/>
        <v/>
      </c>
    </row>
    <row r="250" spans="1:7" x14ac:dyDescent="0.25">
      <c r="A250" s="68" t="str">
        <f>IF('Lista de Produtos'!A239="","",'Lista de Produtos'!A239)</f>
        <v/>
      </c>
      <c r="B250" s="69"/>
      <c r="C250" s="70"/>
      <c r="D250" s="66" t="str">
        <f>IFERROR(IF($F$10=1,VLOOKUP(A250,'Lista de Produtos'!$A$2:$E$998,2,0),IF($F$10=2,VLOOKUP(A250,'Lista de Produtos'!$A$2:$E$998,3,0),IF($F$10=3,VLOOKUP(A250,'Lista de Produtos'!$A$2:$E$998,4,0),IF($F$10=4,VLOOKUP(A250,'Lista de Produtos'!$A$2:$E$998,5,0),IF($F$10=5,VLOOKUP(A250,'Lista de Produtos'!$A$2:$F$998,6,0),IF($F$10=6,VLOOKUP(A250,'Lista de Produtos'!$A$2:$G$998,7,0),IF($F$10=7,VLOOKUP(A250,'Lista de Produtos'!$A$2:$H$998,8,0),IF($F$10=8,VLOOKUP(A250,'Lista de Produtos'!$A$2:$I$998,9,0),IF($F$10=9,VLOOKUP(A250,'Lista de Produtos'!$A$2:$J$998,10,0),IF($F$10=10,VLOOKUP(A250,'Lista de Produtos'!$A$2:$AE$998,11,0),IF($F$10=11,VLOOKUP(A250,'Lista de Produtos'!$A$2:$AE$998,12,0),IF($F$10=12,VLOOKUP(A250,'Lista de Produtos'!$A$2:$AE$998,13,0),IF($F$10=13,VLOOKUP(A250,'Lista de Produtos'!$A$2:$AE$998,14,0),IF($F$10=14,VLOOKUP(A250,'Lista de Produtos'!$A$2:$AE$998,15,0),IF($F$10=15,VLOOKUP(A250,'Lista de Produtos'!$A$2:$AE$998,16,0),IF($F$10=16,VLOOKUP(A250,'Lista de Produtos'!$A$2:$AE$998,17,0),IF($F$10=17,VLOOKUP(A250,'Lista de Produtos'!$A$2:$AE$998,18,0),IF($F$10=18,VLOOKUP(A250,'Lista de Produtos'!$A$2:$AE$998,19,0),IF($F$10=19,VLOOKUP(A250,'Lista de Produtos'!$A$2:$AE$998,20,0),IF($F$10=20,VLOOKUP(A250,'Lista de Produtos'!$A$2:$AE$998,21,0),IF($F$10=21,VLOOKUP(A250,'Lista de Produtos'!$A$2:$AE$998,22,0),IF($F$10=22,VLOOKUP(A250,'Lista de Produtos'!$A$2:$AE$998,23,0),IF($F$10=23,VLOOKUP(A250,'Lista de Produtos'!$A$2:$AE$998,24,0),IF($F$10=24,VLOOKUP(A250,'Lista de Produtos'!$A$2:$AE$998,25,0),IF($F$10=25,VLOOKUP(A250,'Lista de Produtos'!$A$2:$AE$998,26,0),IF($F$10=26,VLOOKUP(A250,'Lista de Produtos'!$A$2:$AE$998,27,0),IF($F$10=27,VLOOKUP(A250,'Lista de Produtos'!$A$2:$AE$998,28,0),IF($F$10=28,VLOOKUP(A250,'Lista de Produtos'!$A$2:$AE$998,29,0),IF($F$10=29,VLOOKUP(A250,'Lista de Produtos'!$A$2:$AE$998,30,0),IF($F$10=30,VLOOKUP(A250,'Lista de Produtos'!$A$2:$AE$998,31,0))))))))))))))))))))))))))))))),"")</f>
        <v/>
      </c>
      <c r="E250" s="67"/>
      <c r="F250" s="42"/>
      <c r="G250" s="43" t="str">
        <f t="shared" si="3"/>
        <v/>
      </c>
    </row>
    <row r="251" spans="1:7" x14ac:dyDescent="0.25">
      <c r="A251" s="68" t="str">
        <f>IF('Lista de Produtos'!A240="","",'Lista de Produtos'!A240)</f>
        <v/>
      </c>
      <c r="B251" s="69"/>
      <c r="C251" s="70"/>
      <c r="D251" s="66" t="str">
        <f>IFERROR(IF($F$10=1,VLOOKUP(A251,'Lista de Produtos'!$A$2:$E$998,2,0),IF($F$10=2,VLOOKUP(A251,'Lista de Produtos'!$A$2:$E$998,3,0),IF($F$10=3,VLOOKUP(A251,'Lista de Produtos'!$A$2:$E$998,4,0),IF($F$10=4,VLOOKUP(A251,'Lista de Produtos'!$A$2:$E$998,5,0),IF($F$10=5,VLOOKUP(A251,'Lista de Produtos'!$A$2:$F$998,6,0),IF($F$10=6,VLOOKUP(A251,'Lista de Produtos'!$A$2:$G$998,7,0),IF($F$10=7,VLOOKUP(A251,'Lista de Produtos'!$A$2:$H$998,8,0),IF($F$10=8,VLOOKUP(A251,'Lista de Produtos'!$A$2:$I$998,9,0),IF($F$10=9,VLOOKUP(A251,'Lista de Produtos'!$A$2:$J$998,10,0),IF($F$10=10,VLOOKUP(A251,'Lista de Produtos'!$A$2:$AE$998,11,0),IF($F$10=11,VLOOKUP(A251,'Lista de Produtos'!$A$2:$AE$998,12,0),IF($F$10=12,VLOOKUP(A251,'Lista de Produtos'!$A$2:$AE$998,13,0),IF($F$10=13,VLOOKUP(A251,'Lista de Produtos'!$A$2:$AE$998,14,0),IF($F$10=14,VLOOKUP(A251,'Lista de Produtos'!$A$2:$AE$998,15,0),IF($F$10=15,VLOOKUP(A251,'Lista de Produtos'!$A$2:$AE$998,16,0),IF($F$10=16,VLOOKUP(A251,'Lista de Produtos'!$A$2:$AE$998,17,0),IF($F$10=17,VLOOKUP(A251,'Lista de Produtos'!$A$2:$AE$998,18,0),IF($F$10=18,VLOOKUP(A251,'Lista de Produtos'!$A$2:$AE$998,19,0),IF($F$10=19,VLOOKUP(A251,'Lista de Produtos'!$A$2:$AE$998,20,0),IF($F$10=20,VLOOKUP(A251,'Lista de Produtos'!$A$2:$AE$998,21,0),IF($F$10=21,VLOOKUP(A251,'Lista de Produtos'!$A$2:$AE$998,22,0),IF($F$10=22,VLOOKUP(A251,'Lista de Produtos'!$A$2:$AE$998,23,0),IF($F$10=23,VLOOKUP(A251,'Lista de Produtos'!$A$2:$AE$998,24,0),IF($F$10=24,VLOOKUP(A251,'Lista de Produtos'!$A$2:$AE$998,25,0),IF($F$10=25,VLOOKUP(A251,'Lista de Produtos'!$A$2:$AE$998,26,0),IF($F$10=26,VLOOKUP(A251,'Lista de Produtos'!$A$2:$AE$998,27,0),IF($F$10=27,VLOOKUP(A251,'Lista de Produtos'!$A$2:$AE$998,28,0),IF($F$10=28,VLOOKUP(A251,'Lista de Produtos'!$A$2:$AE$998,29,0),IF($F$10=29,VLOOKUP(A251,'Lista de Produtos'!$A$2:$AE$998,30,0),IF($F$10=30,VLOOKUP(A251,'Lista de Produtos'!$A$2:$AE$998,31,0))))))))))))))))))))))))))))))),"")</f>
        <v/>
      </c>
      <c r="E251" s="67"/>
      <c r="F251" s="42"/>
      <c r="G251" s="43" t="str">
        <f t="shared" si="3"/>
        <v/>
      </c>
    </row>
    <row r="252" spans="1:7" x14ac:dyDescent="0.25">
      <c r="A252" s="68" t="str">
        <f>IF('Lista de Produtos'!A241="","",'Lista de Produtos'!A241)</f>
        <v/>
      </c>
      <c r="B252" s="69"/>
      <c r="C252" s="70"/>
      <c r="D252" s="66" t="str">
        <f>IFERROR(IF($F$10=1,VLOOKUP(A252,'Lista de Produtos'!$A$2:$E$998,2,0),IF($F$10=2,VLOOKUP(A252,'Lista de Produtos'!$A$2:$E$998,3,0),IF($F$10=3,VLOOKUP(A252,'Lista de Produtos'!$A$2:$E$998,4,0),IF($F$10=4,VLOOKUP(A252,'Lista de Produtos'!$A$2:$E$998,5,0),IF($F$10=5,VLOOKUP(A252,'Lista de Produtos'!$A$2:$F$998,6,0),IF($F$10=6,VLOOKUP(A252,'Lista de Produtos'!$A$2:$G$998,7,0),IF($F$10=7,VLOOKUP(A252,'Lista de Produtos'!$A$2:$H$998,8,0),IF($F$10=8,VLOOKUP(A252,'Lista de Produtos'!$A$2:$I$998,9,0),IF($F$10=9,VLOOKUP(A252,'Lista de Produtos'!$A$2:$J$998,10,0),IF($F$10=10,VLOOKUP(A252,'Lista de Produtos'!$A$2:$AE$998,11,0),IF($F$10=11,VLOOKUP(A252,'Lista de Produtos'!$A$2:$AE$998,12,0),IF($F$10=12,VLOOKUP(A252,'Lista de Produtos'!$A$2:$AE$998,13,0),IF($F$10=13,VLOOKUP(A252,'Lista de Produtos'!$A$2:$AE$998,14,0),IF($F$10=14,VLOOKUP(A252,'Lista de Produtos'!$A$2:$AE$998,15,0),IF($F$10=15,VLOOKUP(A252,'Lista de Produtos'!$A$2:$AE$998,16,0),IF($F$10=16,VLOOKUP(A252,'Lista de Produtos'!$A$2:$AE$998,17,0),IF($F$10=17,VLOOKUP(A252,'Lista de Produtos'!$A$2:$AE$998,18,0),IF($F$10=18,VLOOKUP(A252,'Lista de Produtos'!$A$2:$AE$998,19,0),IF($F$10=19,VLOOKUP(A252,'Lista de Produtos'!$A$2:$AE$998,20,0),IF($F$10=20,VLOOKUP(A252,'Lista de Produtos'!$A$2:$AE$998,21,0),IF($F$10=21,VLOOKUP(A252,'Lista de Produtos'!$A$2:$AE$998,22,0),IF($F$10=22,VLOOKUP(A252,'Lista de Produtos'!$A$2:$AE$998,23,0),IF($F$10=23,VLOOKUP(A252,'Lista de Produtos'!$A$2:$AE$998,24,0),IF($F$10=24,VLOOKUP(A252,'Lista de Produtos'!$A$2:$AE$998,25,0),IF($F$10=25,VLOOKUP(A252,'Lista de Produtos'!$A$2:$AE$998,26,0),IF($F$10=26,VLOOKUP(A252,'Lista de Produtos'!$A$2:$AE$998,27,0),IF($F$10=27,VLOOKUP(A252,'Lista de Produtos'!$A$2:$AE$998,28,0),IF($F$10=28,VLOOKUP(A252,'Lista de Produtos'!$A$2:$AE$998,29,0),IF($F$10=29,VLOOKUP(A252,'Lista de Produtos'!$A$2:$AE$998,30,0),IF($F$10=30,VLOOKUP(A252,'Lista de Produtos'!$A$2:$AE$998,31,0))))))))))))))))))))))))))))))),"")</f>
        <v/>
      </c>
      <c r="E252" s="67"/>
      <c r="F252" s="42"/>
      <c r="G252" s="43" t="str">
        <f t="shared" si="3"/>
        <v/>
      </c>
    </row>
    <row r="253" spans="1:7" x14ac:dyDescent="0.25">
      <c r="A253" s="68" t="str">
        <f>IF('Lista de Produtos'!A242="","",'Lista de Produtos'!A242)</f>
        <v/>
      </c>
      <c r="B253" s="69"/>
      <c r="C253" s="70"/>
      <c r="D253" s="66" t="str">
        <f>IFERROR(IF($F$10=1,VLOOKUP(A253,'Lista de Produtos'!$A$2:$E$998,2,0),IF($F$10=2,VLOOKUP(A253,'Lista de Produtos'!$A$2:$E$998,3,0),IF($F$10=3,VLOOKUP(A253,'Lista de Produtos'!$A$2:$E$998,4,0),IF($F$10=4,VLOOKUP(A253,'Lista de Produtos'!$A$2:$E$998,5,0),IF($F$10=5,VLOOKUP(A253,'Lista de Produtos'!$A$2:$F$998,6,0),IF($F$10=6,VLOOKUP(A253,'Lista de Produtos'!$A$2:$G$998,7,0),IF($F$10=7,VLOOKUP(A253,'Lista de Produtos'!$A$2:$H$998,8,0),IF($F$10=8,VLOOKUP(A253,'Lista de Produtos'!$A$2:$I$998,9,0),IF($F$10=9,VLOOKUP(A253,'Lista de Produtos'!$A$2:$J$998,10,0),IF($F$10=10,VLOOKUP(A253,'Lista de Produtos'!$A$2:$AE$998,11,0),IF($F$10=11,VLOOKUP(A253,'Lista de Produtos'!$A$2:$AE$998,12,0),IF($F$10=12,VLOOKUP(A253,'Lista de Produtos'!$A$2:$AE$998,13,0),IF($F$10=13,VLOOKUP(A253,'Lista de Produtos'!$A$2:$AE$998,14,0),IF($F$10=14,VLOOKUP(A253,'Lista de Produtos'!$A$2:$AE$998,15,0),IF($F$10=15,VLOOKUP(A253,'Lista de Produtos'!$A$2:$AE$998,16,0),IF($F$10=16,VLOOKUP(A253,'Lista de Produtos'!$A$2:$AE$998,17,0),IF($F$10=17,VLOOKUP(A253,'Lista de Produtos'!$A$2:$AE$998,18,0),IF($F$10=18,VLOOKUP(A253,'Lista de Produtos'!$A$2:$AE$998,19,0),IF($F$10=19,VLOOKUP(A253,'Lista de Produtos'!$A$2:$AE$998,20,0),IF($F$10=20,VLOOKUP(A253,'Lista de Produtos'!$A$2:$AE$998,21,0),IF($F$10=21,VLOOKUP(A253,'Lista de Produtos'!$A$2:$AE$998,22,0),IF($F$10=22,VLOOKUP(A253,'Lista de Produtos'!$A$2:$AE$998,23,0),IF($F$10=23,VLOOKUP(A253,'Lista de Produtos'!$A$2:$AE$998,24,0),IF($F$10=24,VLOOKUP(A253,'Lista de Produtos'!$A$2:$AE$998,25,0),IF($F$10=25,VLOOKUP(A253,'Lista de Produtos'!$A$2:$AE$998,26,0),IF($F$10=26,VLOOKUP(A253,'Lista de Produtos'!$A$2:$AE$998,27,0),IF($F$10=27,VLOOKUP(A253,'Lista de Produtos'!$A$2:$AE$998,28,0),IF($F$10=28,VLOOKUP(A253,'Lista de Produtos'!$A$2:$AE$998,29,0),IF($F$10=29,VLOOKUP(A253,'Lista de Produtos'!$A$2:$AE$998,30,0),IF($F$10=30,VLOOKUP(A253,'Lista de Produtos'!$A$2:$AE$998,31,0))))))))))))))))))))))))))))))),"")</f>
        <v/>
      </c>
      <c r="E253" s="67"/>
      <c r="F253" s="42"/>
      <c r="G253" s="43" t="str">
        <f t="shared" si="3"/>
        <v/>
      </c>
    </row>
    <row r="254" spans="1:7" x14ac:dyDescent="0.25">
      <c r="A254" s="68" t="str">
        <f>IF('Lista de Produtos'!A243="","",'Lista de Produtos'!A243)</f>
        <v/>
      </c>
      <c r="B254" s="69"/>
      <c r="C254" s="70"/>
      <c r="D254" s="66" t="str">
        <f>IFERROR(IF($F$10=1,VLOOKUP(A254,'Lista de Produtos'!$A$2:$E$998,2,0),IF($F$10=2,VLOOKUP(A254,'Lista de Produtos'!$A$2:$E$998,3,0),IF($F$10=3,VLOOKUP(A254,'Lista de Produtos'!$A$2:$E$998,4,0),IF($F$10=4,VLOOKUP(A254,'Lista de Produtos'!$A$2:$E$998,5,0),IF($F$10=5,VLOOKUP(A254,'Lista de Produtos'!$A$2:$F$998,6,0),IF($F$10=6,VLOOKUP(A254,'Lista de Produtos'!$A$2:$G$998,7,0),IF($F$10=7,VLOOKUP(A254,'Lista de Produtos'!$A$2:$H$998,8,0),IF($F$10=8,VLOOKUP(A254,'Lista de Produtos'!$A$2:$I$998,9,0),IF($F$10=9,VLOOKUP(A254,'Lista de Produtos'!$A$2:$J$998,10,0),IF($F$10=10,VLOOKUP(A254,'Lista de Produtos'!$A$2:$AE$998,11,0),IF($F$10=11,VLOOKUP(A254,'Lista de Produtos'!$A$2:$AE$998,12,0),IF($F$10=12,VLOOKUP(A254,'Lista de Produtos'!$A$2:$AE$998,13,0),IF($F$10=13,VLOOKUP(A254,'Lista de Produtos'!$A$2:$AE$998,14,0),IF($F$10=14,VLOOKUP(A254,'Lista de Produtos'!$A$2:$AE$998,15,0),IF($F$10=15,VLOOKUP(A254,'Lista de Produtos'!$A$2:$AE$998,16,0),IF($F$10=16,VLOOKUP(A254,'Lista de Produtos'!$A$2:$AE$998,17,0),IF($F$10=17,VLOOKUP(A254,'Lista de Produtos'!$A$2:$AE$998,18,0),IF($F$10=18,VLOOKUP(A254,'Lista de Produtos'!$A$2:$AE$998,19,0),IF($F$10=19,VLOOKUP(A254,'Lista de Produtos'!$A$2:$AE$998,20,0),IF($F$10=20,VLOOKUP(A254,'Lista de Produtos'!$A$2:$AE$998,21,0),IF($F$10=21,VLOOKUP(A254,'Lista de Produtos'!$A$2:$AE$998,22,0),IF($F$10=22,VLOOKUP(A254,'Lista de Produtos'!$A$2:$AE$998,23,0),IF($F$10=23,VLOOKUP(A254,'Lista de Produtos'!$A$2:$AE$998,24,0),IF($F$10=24,VLOOKUP(A254,'Lista de Produtos'!$A$2:$AE$998,25,0),IF($F$10=25,VLOOKUP(A254,'Lista de Produtos'!$A$2:$AE$998,26,0),IF($F$10=26,VLOOKUP(A254,'Lista de Produtos'!$A$2:$AE$998,27,0),IF($F$10=27,VLOOKUP(A254,'Lista de Produtos'!$A$2:$AE$998,28,0),IF($F$10=28,VLOOKUP(A254,'Lista de Produtos'!$A$2:$AE$998,29,0),IF($F$10=29,VLOOKUP(A254,'Lista de Produtos'!$A$2:$AE$998,30,0),IF($F$10=30,VLOOKUP(A254,'Lista de Produtos'!$A$2:$AE$998,31,0))))))))))))))))))))))))))))))),"")</f>
        <v/>
      </c>
      <c r="E254" s="67"/>
      <c r="F254" s="42"/>
      <c r="G254" s="43" t="str">
        <f t="shared" si="3"/>
        <v/>
      </c>
    </row>
    <row r="255" spans="1:7" x14ac:dyDescent="0.25">
      <c r="A255" s="68" t="str">
        <f>IF('Lista de Produtos'!A244="","",'Lista de Produtos'!A244)</f>
        <v/>
      </c>
      <c r="B255" s="69"/>
      <c r="C255" s="70"/>
      <c r="D255" s="66" t="str">
        <f>IFERROR(IF($F$10=1,VLOOKUP(A255,'Lista de Produtos'!$A$2:$E$998,2,0),IF($F$10=2,VLOOKUP(A255,'Lista de Produtos'!$A$2:$E$998,3,0),IF($F$10=3,VLOOKUP(A255,'Lista de Produtos'!$A$2:$E$998,4,0),IF($F$10=4,VLOOKUP(A255,'Lista de Produtos'!$A$2:$E$998,5,0),IF($F$10=5,VLOOKUP(A255,'Lista de Produtos'!$A$2:$F$998,6,0),IF($F$10=6,VLOOKUP(A255,'Lista de Produtos'!$A$2:$G$998,7,0),IF($F$10=7,VLOOKUP(A255,'Lista de Produtos'!$A$2:$H$998,8,0),IF($F$10=8,VLOOKUP(A255,'Lista de Produtos'!$A$2:$I$998,9,0),IF($F$10=9,VLOOKUP(A255,'Lista de Produtos'!$A$2:$J$998,10,0),IF($F$10=10,VLOOKUP(A255,'Lista de Produtos'!$A$2:$AE$998,11,0),IF($F$10=11,VLOOKUP(A255,'Lista de Produtos'!$A$2:$AE$998,12,0),IF($F$10=12,VLOOKUP(A255,'Lista de Produtos'!$A$2:$AE$998,13,0),IF($F$10=13,VLOOKUP(A255,'Lista de Produtos'!$A$2:$AE$998,14,0),IF($F$10=14,VLOOKUP(A255,'Lista de Produtos'!$A$2:$AE$998,15,0),IF($F$10=15,VLOOKUP(A255,'Lista de Produtos'!$A$2:$AE$998,16,0),IF($F$10=16,VLOOKUP(A255,'Lista de Produtos'!$A$2:$AE$998,17,0),IF($F$10=17,VLOOKUP(A255,'Lista de Produtos'!$A$2:$AE$998,18,0),IF($F$10=18,VLOOKUP(A255,'Lista de Produtos'!$A$2:$AE$998,19,0),IF($F$10=19,VLOOKUP(A255,'Lista de Produtos'!$A$2:$AE$998,20,0),IF($F$10=20,VLOOKUP(A255,'Lista de Produtos'!$A$2:$AE$998,21,0),IF($F$10=21,VLOOKUP(A255,'Lista de Produtos'!$A$2:$AE$998,22,0),IF($F$10=22,VLOOKUP(A255,'Lista de Produtos'!$A$2:$AE$998,23,0),IF($F$10=23,VLOOKUP(A255,'Lista de Produtos'!$A$2:$AE$998,24,0),IF($F$10=24,VLOOKUP(A255,'Lista de Produtos'!$A$2:$AE$998,25,0),IF($F$10=25,VLOOKUP(A255,'Lista de Produtos'!$A$2:$AE$998,26,0),IF($F$10=26,VLOOKUP(A255,'Lista de Produtos'!$A$2:$AE$998,27,0),IF($F$10=27,VLOOKUP(A255,'Lista de Produtos'!$A$2:$AE$998,28,0),IF($F$10=28,VLOOKUP(A255,'Lista de Produtos'!$A$2:$AE$998,29,0),IF($F$10=29,VLOOKUP(A255,'Lista de Produtos'!$A$2:$AE$998,30,0),IF($F$10=30,VLOOKUP(A255,'Lista de Produtos'!$A$2:$AE$998,31,0))))))))))))))))))))))))))))))),"")</f>
        <v/>
      </c>
      <c r="E255" s="67"/>
      <c r="F255" s="42"/>
      <c r="G255" s="43" t="str">
        <f t="shared" si="3"/>
        <v/>
      </c>
    </row>
    <row r="256" spans="1:7" x14ac:dyDescent="0.25">
      <c r="A256" s="68" t="str">
        <f>IF('Lista de Produtos'!A245="","",'Lista de Produtos'!A245)</f>
        <v/>
      </c>
      <c r="B256" s="69"/>
      <c r="C256" s="70"/>
      <c r="D256" s="66" t="str">
        <f>IFERROR(IF($F$10=1,VLOOKUP(A256,'Lista de Produtos'!$A$2:$E$998,2,0),IF($F$10=2,VLOOKUP(A256,'Lista de Produtos'!$A$2:$E$998,3,0),IF($F$10=3,VLOOKUP(A256,'Lista de Produtos'!$A$2:$E$998,4,0),IF($F$10=4,VLOOKUP(A256,'Lista de Produtos'!$A$2:$E$998,5,0),IF($F$10=5,VLOOKUP(A256,'Lista de Produtos'!$A$2:$F$998,6,0),IF($F$10=6,VLOOKUP(A256,'Lista de Produtos'!$A$2:$G$998,7,0),IF($F$10=7,VLOOKUP(A256,'Lista de Produtos'!$A$2:$H$998,8,0),IF($F$10=8,VLOOKUP(A256,'Lista de Produtos'!$A$2:$I$998,9,0),IF($F$10=9,VLOOKUP(A256,'Lista de Produtos'!$A$2:$J$998,10,0),IF($F$10=10,VLOOKUP(A256,'Lista de Produtos'!$A$2:$AE$998,11,0),IF($F$10=11,VLOOKUP(A256,'Lista de Produtos'!$A$2:$AE$998,12,0),IF($F$10=12,VLOOKUP(A256,'Lista de Produtos'!$A$2:$AE$998,13,0),IF($F$10=13,VLOOKUP(A256,'Lista de Produtos'!$A$2:$AE$998,14,0),IF($F$10=14,VLOOKUP(A256,'Lista de Produtos'!$A$2:$AE$998,15,0),IF($F$10=15,VLOOKUP(A256,'Lista de Produtos'!$A$2:$AE$998,16,0),IF($F$10=16,VLOOKUP(A256,'Lista de Produtos'!$A$2:$AE$998,17,0),IF($F$10=17,VLOOKUP(A256,'Lista de Produtos'!$A$2:$AE$998,18,0),IF($F$10=18,VLOOKUP(A256,'Lista de Produtos'!$A$2:$AE$998,19,0),IF($F$10=19,VLOOKUP(A256,'Lista de Produtos'!$A$2:$AE$998,20,0),IF($F$10=20,VLOOKUP(A256,'Lista de Produtos'!$A$2:$AE$998,21,0),IF($F$10=21,VLOOKUP(A256,'Lista de Produtos'!$A$2:$AE$998,22,0),IF($F$10=22,VLOOKUP(A256,'Lista de Produtos'!$A$2:$AE$998,23,0),IF($F$10=23,VLOOKUP(A256,'Lista de Produtos'!$A$2:$AE$998,24,0),IF($F$10=24,VLOOKUP(A256,'Lista de Produtos'!$A$2:$AE$998,25,0),IF($F$10=25,VLOOKUP(A256,'Lista de Produtos'!$A$2:$AE$998,26,0),IF($F$10=26,VLOOKUP(A256,'Lista de Produtos'!$A$2:$AE$998,27,0),IF($F$10=27,VLOOKUP(A256,'Lista de Produtos'!$A$2:$AE$998,28,0),IF($F$10=28,VLOOKUP(A256,'Lista de Produtos'!$A$2:$AE$998,29,0),IF($F$10=29,VLOOKUP(A256,'Lista de Produtos'!$A$2:$AE$998,30,0),IF($F$10=30,VLOOKUP(A256,'Lista de Produtos'!$A$2:$AE$998,31,0))))))))))))))))))))))))))))))),"")</f>
        <v/>
      </c>
      <c r="E256" s="67"/>
      <c r="F256" s="42"/>
      <c r="G256" s="43" t="str">
        <f t="shared" si="3"/>
        <v/>
      </c>
    </row>
    <row r="257" spans="1:7" x14ac:dyDescent="0.25">
      <c r="A257" s="68" t="str">
        <f>IF('Lista de Produtos'!A246="","",'Lista de Produtos'!A246)</f>
        <v/>
      </c>
      <c r="B257" s="69"/>
      <c r="C257" s="70"/>
      <c r="D257" s="66" t="str">
        <f>IFERROR(IF($F$10=1,VLOOKUP(A257,'Lista de Produtos'!$A$2:$E$998,2,0),IF($F$10=2,VLOOKUP(A257,'Lista de Produtos'!$A$2:$E$998,3,0),IF($F$10=3,VLOOKUP(A257,'Lista de Produtos'!$A$2:$E$998,4,0),IF($F$10=4,VLOOKUP(A257,'Lista de Produtos'!$A$2:$E$998,5,0),IF($F$10=5,VLOOKUP(A257,'Lista de Produtos'!$A$2:$F$998,6,0),IF($F$10=6,VLOOKUP(A257,'Lista de Produtos'!$A$2:$G$998,7,0),IF($F$10=7,VLOOKUP(A257,'Lista de Produtos'!$A$2:$H$998,8,0),IF($F$10=8,VLOOKUP(A257,'Lista de Produtos'!$A$2:$I$998,9,0),IF($F$10=9,VLOOKUP(A257,'Lista de Produtos'!$A$2:$J$998,10,0),IF($F$10=10,VLOOKUP(A257,'Lista de Produtos'!$A$2:$AE$998,11,0),IF($F$10=11,VLOOKUP(A257,'Lista de Produtos'!$A$2:$AE$998,12,0),IF($F$10=12,VLOOKUP(A257,'Lista de Produtos'!$A$2:$AE$998,13,0),IF($F$10=13,VLOOKUP(A257,'Lista de Produtos'!$A$2:$AE$998,14,0),IF($F$10=14,VLOOKUP(A257,'Lista de Produtos'!$A$2:$AE$998,15,0),IF($F$10=15,VLOOKUP(A257,'Lista de Produtos'!$A$2:$AE$998,16,0),IF($F$10=16,VLOOKUP(A257,'Lista de Produtos'!$A$2:$AE$998,17,0),IF($F$10=17,VLOOKUP(A257,'Lista de Produtos'!$A$2:$AE$998,18,0),IF($F$10=18,VLOOKUP(A257,'Lista de Produtos'!$A$2:$AE$998,19,0),IF($F$10=19,VLOOKUP(A257,'Lista de Produtos'!$A$2:$AE$998,20,0),IF($F$10=20,VLOOKUP(A257,'Lista de Produtos'!$A$2:$AE$998,21,0),IF($F$10=21,VLOOKUP(A257,'Lista de Produtos'!$A$2:$AE$998,22,0),IF($F$10=22,VLOOKUP(A257,'Lista de Produtos'!$A$2:$AE$998,23,0),IF($F$10=23,VLOOKUP(A257,'Lista de Produtos'!$A$2:$AE$998,24,0),IF($F$10=24,VLOOKUP(A257,'Lista de Produtos'!$A$2:$AE$998,25,0),IF($F$10=25,VLOOKUP(A257,'Lista de Produtos'!$A$2:$AE$998,26,0),IF($F$10=26,VLOOKUP(A257,'Lista de Produtos'!$A$2:$AE$998,27,0),IF($F$10=27,VLOOKUP(A257,'Lista de Produtos'!$A$2:$AE$998,28,0),IF($F$10=28,VLOOKUP(A257,'Lista de Produtos'!$A$2:$AE$998,29,0),IF($F$10=29,VLOOKUP(A257,'Lista de Produtos'!$A$2:$AE$998,30,0),IF($F$10=30,VLOOKUP(A257,'Lista de Produtos'!$A$2:$AE$998,31,0))))))))))))))))))))))))))))))),"")</f>
        <v/>
      </c>
      <c r="E257" s="67"/>
      <c r="F257" s="42"/>
      <c r="G257" s="43" t="str">
        <f t="shared" si="3"/>
        <v/>
      </c>
    </row>
    <row r="258" spans="1:7" x14ac:dyDescent="0.25">
      <c r="A258" s="68" t="str">
        <f>IF('Lista de Produtos'!A247="","",'Lista de Produtos'!A247)</f>
        <v/>
      </c>
      <c r="B258" s="69"/>
      <c r="C258" s="70"/>
      <c r="D258" s="66" t="str">
        <f>IFERROR(IF($F$10=1,VLOOKUP(A258,'Lista de Produtos'!$A$2:$E$998,2,0),IF($F$10=2,VLOOKUP(A258,'Lista de Produtos'!$A$2:$E$998,3,0),IF($F$10=3,VLOOKUP(A258,'Lista de Produtos'!$A$2:$E$998,4,0),IF($F$10=4,VLOOKUP(A258,'Lista de Produtos'!$A$2:$E$998,5,0),IF($F$10=5,VLOOKUP(A258,'Lista de Produtos'!$A$2:$F$998,6,0),IF($F$10=6,VLOOKUP(A258,'Lista de Produtos'!$A$2:$G$998,7,0),IF($F$10=7,VLOOKUP(A258,'Lista de Produtos'!$A$2:$H$998,8,0),IF($F$10=8,VLOOKUP(A258,'Lista de Produtos'!$A$2:$I$998,9,0),IF($F$10=9,VLOOKUP(A258,'Lista de Produtos'!$A$2:$J$998,10,0),IF($F$10=10,VLOOKUP(A258,'Lista de Produtos'!$A$2:$AE$998,11,0),IF($F$10=11,VLOOKUP(A258,'Lista de Produtos'!$A$2:$AE$998,12,0),IF($F$10=12,VLOOKUP(A258,'Lista de Produtos'!$A$2:$AE$998,13,0),IF($F$10=13,VLOOKUP(A258,'Lista de Produtos'!$A$2:$AE$998,14,0),IF($F$10=14,VLOOKUP(A258,'Lista de Produtos'!$A$2:$AE$998,15,0),IF($F$10=15,VLOOKUP(A258,'Lista de Produtos'!$A$2:$AE$998,16,0),IF($F$10=16,VLOOKUP(A258,'Lista de Produtos'!$A$2:$AE$998,17,0),IF($F$10=17,VLOOKUP(A258,'Lista de Produtos'!$A$2:$AE$998,18,0),IF($F$10=18,VLOOKUP(A258,'Lista de Produtos'!$A$2:$AE$998,19,0),IF($F$10=19,VLOOKUP(A258,'Lista de Produtos'!$A$2:$AE$998,20,0),IF($F$10=20,VLOOKUP(A258,'Lista de Produtos'!$A$2:$AE$998,21,0),IF($F$10=21,VLOOKUP(A258,'Lista de Produtos'!$A$2:$AE$998,22,0),IF($F$10=22,VLOOKUP(A258,'Lista de Produtos'!$A$2:$AE$998,23,0),IF($F$10=23,VLOOKUP(A258,'Lista de Produtos'!$A$2:$AE$998,24,0),IF($F$10=24,VLOOKUP(A258,'Lista de Produtos'!$A$2:$AE$998,25,0),IF($F$10=25,VLOOKUP(A258,'Lista de Produtos'!$A$2:$AE$998,26,0),IF($F$10=26,VLOOKUP(A258,'Lista de Produtos'!$A$2:$AE$998,27,0),IF($F$10=27,VLOOKUP(A258,'Lista de Produtos'!$A$2:$AE$998,28,0),IF($F$10=28,VLOOKUP(A258,'Lista de Produtos'!$A$2:$AE$998,29,0),IF($F$10=29,VLOOKUP(A258,'Lista de Produtos'!$A$2:$AE$998,30,0),IF($F$10=30,VLOOKUP(A258,'Lista de Produtos'!$A$2:$AE$998,31,0))))))))))))))))))))))))))))))),"")</f>
        <v/>
      </c>
      <c r="E258" s="67"/>
      <c r="F258" s="42"/>
      <c r="G258" s="43" t="str">
        <f t="shared" si="3"/>
        <v/>
      </c>
    </row>
    <row r="259" spans="1:7" x14ac:dyDescent="0.25">
      <c r="A259" s="68" t="str">
        <f>IF('Lista de Produtos'!A248="","",'Lista de Produtos'!A248)</f>
        <v/>
      </c>
      <c r="B259" s="69"/>
      <c r="C259" s="70"/>
      <c r="D259" s="66" t="str">
        <f>IFERROR(IF($F$10=1,VLOOKUP(A259,'Lista de Produtos'!$A$2:$E$998,2,0),IF($F$10=2,VLOOKUP(A259,'Lista de Produtos'!$A$2:$E$998,3,0),IF($F$10=3,VLOOKUP(A259,'Lista de Produtos'!$A$2:$E$998,4,0),IF($F$10=4,VLOOKUP(A259,'Lista de Produtos'!$A$2:$E$998,5,0),IF($F$10=5,VLOOKUP(A259,'Lista de Produtos'!$A$2:$F$998,6,0),IF($F$10=6,VLOOKUP(A259,'Lista de Produtos'!$A$2:$G$998,7,0),IF($F$10=7,VLOOKUP(A259,'Lista de Produtos'!$A$2:$H$998,8,0),IF($F$10=8,VLOOKUP(A259,'Lista de Produtos'!$A$2:$I$998,9,0),IF($F$10=9,VLOOKUP(A259,'Lista de Produtos'!$A$2:$J$998,10,0),IF($F$10=10,VLOOKUP(A259,'Lista de Produtos'!$A$2:$AE$998,11,0),IF($F$10=11,VLOOKUP(A259,'Lista de Produtos'!$A$2:$AE$998,12,0),IF($F$10=12,VLOOKUP(A259,'Lista de Produtos'!$A$2:$AE$998,13,0),IF($F$10=13,VLOOKUP(A259,'Lista de Produtos'!$A$2:$AE$998,14,0),IF($F$10=14,VLOOKUP(A259,'Lista de Produtos'!$A$2:$AE$998,15,0),IF($F$10=15,VLOOKUP(A259,'Lista de Produtos'!$A$2:$AE$998,16,0),IF($F$10=16,VLOOKUP(A259,'Lista de Produtos'!$A$2:$AE$998,17,0),IF($F$10=17,VLOOKUP(A259,'Lista de Produtos'!$A$2:$AE$998,18,0),IF($F$10=18,VLOOKUP(A259,'Lista de Produtos'!$A$2:$AE$998,19,0),IF($F$10=19,VLOOKUP(A259,'Lista de Produtos'!$A$2:$AE$998,20,0),IF($F$10=20,VLOOKUP(A259,'Lista de Produtos'!$A$2:$AE$998,21,0),IF($F$10=21,VLOOKUP(A259,'Lista de Produtos'!$A$2:$AE$998,22,0),IF($F$10=22,VLOOKUP(A259,'Lista de Produtos'!$A$2:$AE$998,23,0),IF($F$10=23,VLOOKUP(A259,'Lista de Produtos'!$A$2:$AE$998,24,0),IF($F$10=24,VLOOKUP(A259,'Lista de Produtos'!$A$2:$AE$998,25,0),IF($F$10=25,VLOOKUP(A259,'Lista de Produtos'!$A$2:$AE$998,26,0),IF($F$10=26,VLOOKUP(A259,'Lista de Produtos'!$A$2:$AE$998,27,0),IF($F$10=27,VLOOKUP(A259,'Lista de Produtos'!$A$2:$AE$998,28,0),IF($F$10=28,VLOOKUP(A259,'Lista de Produtos'!$A$2:$AE$998,29,0),IF($F$10=29,VLOOKUP(A259,'Lista de Produtos'!$A$2:$AE$998,30,0),IF($F$10=30,VLOOKUP(A259,'Lista de Produtos'!$A$2:$AE$998,31,0))))))))))))))))))))))))))))))),"")</f>
        <v/>
      </c>
      <c r="E259" s="67"/>
      <c r="F259" s="42"/>
      <c r="G259" s="43" t="str">
        <f t="shared" si="3"/>
        <v/>
      </c>
    </row>
    <row r="260" spans="1:7" x14ac:dyDescent="0.25">
      <c r="A260" s="68" t="str">
        <f>IF('Lista de Produtos'!A249="","",'Lista de Produtos'!A249)</f>
        <v/>
      </c>
      <c r="B260" s="69"/>
      <c r="C260" s="70"/>
      <c r="D260" s="66" t="str">
        <f>IFERROR(IF($F$10=1,VLOOKUP(A260,'Lista de Produtos'!$A$2:$E$998,2,0),IF($F$10=2,VLOOKUP(A260,'Lista de Produtos'!$A$2:$E$998,3,0),IF($F$10=3,VLOOKUP(A260,'Lista de Produtos'!$A$2:$E$998,4,0),IF($F$10=4,VLOOKUP(A260,'Lista de Produtos'!$A$2:$E$998,5,0),IF($F$10=5,VLOOKUP(A260,'Lista de Produtos'!$A$2:$F$998,6,0),IF($F$10=6,VLOOKUP(A260,'Lista de Produtos'!$A$2:$G$998,7,0),IF($F$10=7,VLOOKUP(A260,'Lista de Produtos'!$A$2:$H$998,8,0),IF($F$10=8,VLOOKUP(A260,'Lista de Produtos'!$A$2:$I$998,9,0),IF($F$10=9,VLOOKUP(A260,'Lista de Produtos'!$A$2:$J$998,10,0),IF($F$10=10,VLOOKUP(A260,'Lista de Produtos'!$A$2:$AE$998,11,0),IF($F$10=11,VLOOKUP(A260,'Lista de Produtos'!$A$2:$AE$998,12,0),IF($F$10=12,VLOOKUP(A260,'Lista de Produtos'!$A$2:$AE$998,13,0),IF($F$10=13,VLOOKUP(A260,'Lista de Produtos'!$A$2:$AE$998,14,0),IF($F$10=14,VLOOKUP(A260,'Lista de Produtos'!$A$2:$AE$998,15,0),IF($F$10=15,VLOOKUP(A260,'Lista de Produtos'!$A$2:$AE$998,16,0),IF($F$10=16,VLOOKUP(A260,'Lista de Produtos'!$A$2:$AE$998,17,0),IF($F$10=17,VLOOKUP(A260,'Lista de Produtos'!$A$2:$AE$998,18,0),IF($F$10=18,VLOOKUP(A260,'Lista de Produtos'!$A$2:$AE$998,19,0),IF($F$10=19,VLOOKUP(A260,'Lista de Produtos'!$A$2:$AE$998,20,0),IF($F$10=20,VLOOKUP(A260,'Lista de Produtos'!$A$2:$AE$998,21,0),IF($F$10=21,VLOOKUP(A260,'Lista de Produtos'!$A$2:$AE$998,22,0),IF($F$10=22,VLOOKUP(A260,'Lista de Produtos'!$A$2:$AE$998,23,0),IF($F$10=23,VLOOKUP(A260,'Lista de Produtos'!$A$2:$AE$998,24,0),IF($F$10=24,VLOOKUP(A260,'Lista de Produtos'!$A$2:$AE$998,25,0),IF($F$10=25,VLOOKUP(A260,'Lista de Produtos'!$A$2:$AE$998,26,0),IF($F$10=26,VLOOKUP(A260,'Lista de Produtos'!$A$2:$AE$998,27,0),IF($F$10=27,VLOOKUP(A260,'Lista de Produtos'!$A$2:$AE$998,28,0),IF($F$10=28,VLOOKUP(A260,'Lista de Produtos'!$A$2:$AE$998,29,0),IF($F$10=29,VLOOKUP(A260,'Lista de Produtos'!$A$2:$AE$998,30,0),IF($F$10=30,VLOOKUP(A260,'Lista de Produtos'!$A$2:$AE$998,31,0))))))))))))))))))))))))))))))),"")</f>
        <v/>
      </c>
      <c r="E260" s="67"/>
      <c r="F260" s="42"/>
      <c r="G260" s="43" t="str">
        <f t="shared" si="3"/>
        <v/>
      </c>
    </row>
    <row r="261" spans="1:7" x14ac:dyDescent="0.25">
      <c r="A261" s="68" t="str">
        <f>IF('Lista de Produtos'!A250="","",'Lista de Produtos'!A250)</f>
        <v/>
      </c>
      <c r="B261" s="69"/>
      <c r="C261" s="70"/>
      <c r="D261" s="66" t="str">
        <f>IFERROR(IF($F$10=1,VLOOKUP(A261,'Lista de Produtos'!$A$2:$E$998,2,0),IF($F$10=2,VLOOKUP(A261,'Lista de Produtos'!$A$2:$E$998,3,0),IF($F$10=3,VLOOKUP(A261,'Lista de Produtos'!$A$2:$E$998,4,0),IF($F$10=4,VLOOKUP(A261,'Lista de Produtos'!$A$2:$E$998,5,0),IF($F$10=5,VLOOKUP(A261,'Lista de Produtos'!$A$2:$F$998,6,0),IF($F$10=6,VLOOKUP(A261,'Lista de Produtos'!$A$2:$G$998,7,0),IF($F$10=7,VLOOKUP(A261,'Lista de Produtos'!$A$2:$H$998,8,0),IF($F$10=8,VLOOKUP(A261,'Lista de Produtos'!$A$2:$I$998,9,0),IF($F$10=9,VLOOKUP(A261,'Lista de Produtos'!$A$2:$J$998,10,0),IF($F$10=10,VLOOKUP(A261,'Lista de Produtos'!$A$2:$AE$998,11,0),IF($F$10=11,VLOOKUP(A261,'Lista de Produtos'!$A$2:$AE$998,12,0),IF($F$10=12,VLOOKUP(A261,'Lista de Produtos'!$A$2:$AE$998,13,0),IF($F$10=13,VLOOKUP(A261,'Lista de Produtos'!$A$2:$AE$998,14,0),IF($F$10=14,VLOOKUP(A261,'Lista de Produtos'!$A$2:$AE$998,15,0),IF($F$10=15,VLOOKUP(A261,'Lista de Produtos'!$A$2:$AE$998,16,0),IF($F$10=16,VLOOKUP(A261,'Lista de Produtos'!$A$2:$AE$998,17,0),IF($F$10=17,VLOOKUP(A261,'Lista de Produtos'!$A$2:$AE$998,18,0),IF($F$10=18,VLOOKUP(A261,'Lista de Produtos'!$A$2:$AE$998,19,0),IF($F$10=19,VLOOKUP(A261,'Lista de Produtos'!$A$2:$AE$998,20,0),IF($F$10=20,VLOOKUP(A261,'Lista de Produtos'!$A$2:$AE$998,21,0),IF($F$10=21,VLOOKUP(A261,'Lista de Produtos'!$A$2:$AE$998,22,0),IF($F$10=22,VLOOKUP(A261,'Lista de Produtos'!$A$2:$AE$998,23,0),IF($F$10=23,VLOOKUP(A261,'Lista de Produtos'!$A$2:$AE$998,24,0),IF($F$10=24,VLOOKUP(A261,'Lista de Produtos'!$A$2:$AE$998,25,0),IF($F$10=25,VLOOKUP(A261,'Lista de Produtos'!$A$2:$AE$998,26,0),IF($F$10=26,VLOOKUP(A261,'Lista de Produtos'!$A$2:$AE$998,27,0),IF($F$10=27,VLOOKUP(A261,'Lista de Produtos'!$A$2:$AE$998,28,0),IF($F$10=28,VLOOKUP(A261,'Lista de Produtos'!$A$2:$AE$998,29,0),IF($F$10=29,VLOOKUP(A261,'Lista de Produtos'!$A$2:$AE$998,30,0),IF($F$10=30,VLOOKUP(A261,'Lista de Produtos'!$A$2:$AE$998,31,0))))))))))))))))))))))))))))))),"")</f>
        <v/>
      </c>
      <c r="E261" s="67"/>
      <c r="F261" s="42"/>
      <c r="G261" s="43" t="str">
        <f t="shared" si="3"/>
        <v/>
      </c>
    </row>
    <row r="262" spans="1:7" x14ac:dyDescent="0.25">
      <c r="A262" s="68" t="str">
        <f>IF('Lista de Produtos'!A251="","",'Lista de Produtos'!A251)</f>
        <v/>
      </c>
      <c r="B262" s="69"/>
      <c r="C262" s="70"/>
      <c r="D262" s="66" t="str">
        <f>IFERROR(IF($F$10=1,VLOOKUP(A262,'Lista de Produtos'!$A$2:$E$998,2,0),IF($F$10=2,VLOOKUP(A262,'Lista de Produtos'!$A$2:$E$998,3,0),IF($F$10=3,VLOOKUP(A262,'Lista de Produtos'!$A$2:$E$998,4,0),IF($F$10=4,VLOOKUP(A262,'Lista de Produtos'!$A$2:$E$998,5,0),IF($F$10=5,VLOOKUP(A262,'Lista de Produtos'!$A$2:$F$998,6,0),IF($F$10=6,VLOOKUP(A262,'Lista de Produtos'!$A$2:$G$998,7,0),IF($F$10=7,VLOOKUP(A262,'Lista de Produtos'!$A$2:$H$998,8,0),IF($F$10=8,VLOOKUP(A262,'Lista de Produtos'!$A$2:$I$998,9,0),IF($F$10=9,VLOOKUP(A262,'Lista de Produtos'!$A$2:$J$998,10,0),IF($F$10=10,VLOOKUP(A262,'Lista de Produtos'!$A$2:$AE$998,11,0),IF($F$10=11,VLOOKUP(A262,'Lista de Produtos'!$A$2:$AE$998,12,0),IF($F$10=12,VLOOKUP(A262,'Lista de Produtos'!$A$2:$AE$998,13,0),IF($F$10=13,VLOOKUP(A262,'Lista de Produtos'!$A$2:$AE$998,14,0),IF($F$10=14,VLOOKUP(A262,'Lista de Produtos'!$A$2:$AE$998,15,0),IF($F$10=15,VLOOKUP(A262,'Lista de Produtos'!$A$2:$AE$998,16,0),IF($F$10=16,VLOOKUP(A262,'Lista de Produtos'!$A$2:$AE$998,17,0),IF($F$10=17,VLOOKUP(A262,'Lista de Produtos'!$A$2:$AE$998,18,0),IF($F$10=18,VLOOKUP(A262,'Lista de Produtos'!$A$2:$AE$998,19,0),IF($F$10=19,VLOOKUP(A262,'Lista de Produtos'!$A$2:$AE$998,20,0),IF($F$10=20,VLOOKUP(A262,'Lista de Produtos'!$A$2:$AE$998,21,0),IF($F$10=21,VLOOKUP(A262,'Lista de Produtos'!$A$2:$AE$998,22,0),IF($F$10=22,VLOOKUP(A262,'Lista de Produtos'!$A$2:$AE$998,23,0),IF($F$10=23,VLOOKUP(A262,'Lista de Produtos'!$A$2:$AE$998,24,0),IF($F$10=24,VLOOKUP(A262,'Lista de Produtos'!$A$2:$AE$998,25,0),IF($F$10=25,VLOOKUP(A262,'Lista de Produtos'!$A$2:$AE$998,26,0),IF($F$10=26,VLOOKUP(A262,'Lista de Produtos'!$A$2:$AE$998,27,0),IF($F$10=27,VLOOKUP(A262,'Lista de Produtos'!$A$2:$AE$998,28,0),IF($F$10=28,VLOOKUP(A262,'Lista de Produtos'!$A$2:$AE$998,29,0),IF($F$10=29,VLOOKUP(A262,'Lista de Produtos'!$A$2:$AE$998,30,0),IF($F$10=30,VLOOKUP(A262,'Lista de Produtos'!$A$2:$AE$998,31,0))))))))))))))))))))))))))))))),"")</f>
        <v/>
      </c>
      <c r="E262" s="67"/>
      <c r="F262" s="42"/>
      <c r="G262" s="43" t="str">
        <f t="shared" si="3"/>
        <v/>
      </c>
    </row>
    <row r="263" spans="1:7" x14ac:dyDescent="0.25">
      <c r="A263" s="68" t="str">
        <f>IF('Lista de Produtos'!A252="","",'Lista de Produtos'!A252)</f>
        <v/>
      </c>
      <c r="B263" s="69"/>
      <c r="C263" s="70"/>
      <c r="D263" s="66" t="str">
        <f>IFERROR(IF($F$10=1,VLOOKUP(A263,'Lista de Produtos'!$A$2:$E$998,2,0),IF($F$10=2,VLOOKUP(A263,'Lista de Produtos'!$A$2:$E$998,3,0),IF($F$10=3,VLOOKUP(A263,'Lista de Produtos'!$A$2:$E$998,4,0),IF($F$10=4,VLOOKUP(A263,'Lista de Produtos'!$A$2:$E$998,5,0),IF($F$10=5,VLOOKUP(A263,'Lista de Produtos'!$A$2:$F$998,6,0),IF($F$10=6,VLOOKUP(A263,'Lista de Produtos'!$A$2:$G$998,7,0),IF($F$10=7,VLOOKUP(A263,'Lista de Produtos'!$A$2:$H$998,8,0),IF($F$10=8,VLOOKUP(A263,'Lista de Produtos'!$A$2:$I$998,9,0),IF($F$10=9,VLOOKUP(A263,'Lista de Produtos'!$A$2:$J$998,10,0),IF($F$10=10,VLOOKUP(A263,'Lista de Produtos'!$A$2:$AE$998,11,0),IF($F$10=11,VLOOKUP(A263,'Lista de Produtos'!$A$2:$AE$998,12,0),IF($F$10=12,VLOOKUP(A263,'Lista de Produtos'!$A$2:$AE$998,13,0),IF($F$10=13,VLOOKUP(A263,'Lista de Produtos'!$A$2:$AE$998,14,0),IF($F$10=14,VLOOKUP(A263,'Lista de Produtos'!$A$2:$AE$998,15,0),IF($F$10=15,VLOOKUP(A263,'Lista de Produtos'!$A$2:$AE$998,16,0),IF($F$10=16,VLOOKUP(A263,'Lista de Produtos'!$A$2:$AE$998,17,0),IF($F$10=17,VLOOKUP(A263,'Lista de Produtos'!$A$2:$AE$998,18,0),IF($F$10=18,VLOOKUP(A263,'Lista de Produtos'!$A$2:$AE$998,19,0),IF($F$10=19,VLOOKUP(A263,'Lista de Produtos'!$A$2:$AE$998,20,0),IF($F$10=20,VLOOKUP(A263,'Lista de Produtos'!$A$2:$AE$998,21,0),IF($F$10=21,VLOOKUP(A263,'Lista de Produtos'!$A$2:$AE$998,22,0),IF($F$10=22,VLOOKUP(A263,'Lista de Produtos'!$A$2:$AE$998,23,0),IF($F$10=23,VLOOKUP(A263,'Lista de Produtos'!$A$2:$AE$998,24,0),IF($F$10=24,VLOOKUP(A263,'Lista de Produtos'!$A$2:$AE$998,25,0),IF($F$10=25,VLOOKUP(A263,'Lista de Produtos'!$A$2:$AE$998,26,0),IF($F$10=26,VLOOKUP(A263,'Lista de Produtos'!$A$2:$AE$998,27,0),IF($F$10=27,VLOOKUP(A263,'Lista de Produtos'!$A$2:$AE$998,28,0),IF($F$10=28,VLOOKUP(A263,'Lista de Produtos'!$A$2:$AE$998,29,0),IF($F$10=29,VLOOKUP(A263,'Lista de Produtos'!$A$2:$AE$998,30,0),IF($F$10=30,VLOOKUP(A263,'Lista de Produtos'!$A$2:$AE$998,31,0))))))))))))))))))))))))))))))),"")</f>
        <v/>
      </c>
      <c r="E263" s="67"/>
      <c r="F263" s="42"/>
      <c r="G263" s="43" t="str">
        <f t="shared" si="3"/>
        <v/>
      </c>
    </row>
    <row r="264" spans="1:7" x14ac:dyDescent="0.25">
      <c r="A264" s="68" t="str">
        <f>IF('Lista de Produtos'!A253="","",'Lista de Produtos'!A253)</f>
        <v/>
      </c>
      <c r="B264" s="69"/>
      <c r="C264" s="70"/>
      <c r="D264" s="66" t="str">
        <f>IFERROR(IF($F$10=1,VLOOKUP(A264,'Lista de Produtos'!$A$2:$E$998,2,0),IF($F$10=2,VLOOKUP(A264,'Lista de Produtos'!$A$2:$E$998,3,0),IF($F$10=3,VLOOKUP(A264,'Lista de Produtos'!$A$2:$E$998,4,0),IF($F$10=4,VLOOKUP(A264,'Lista de Produtos'!$A$2:$E$998,5,0),IF($F$10=5,VLOOKUP(A264,'Lista de Produtos'!$A$2:$F$998,6,0),IF($F$10=6,VLOOKUP(A264,'Lista de Produtos'!$A$2:$G$998,7,0),IF($F$10=7,VLOOKUP(A264,'Lista de Produtos'!$A$2:$H$998,8,0),IF($F$10=8,VLOOKUP(A264,'Lista de Produtos'!$A$2:$I$998,9,0),IF($F$10=9,VLOOKUP(A264,'Lista de Produtos'!$A$2:$J$998,10,0),IF($F$10=10,VLOOKUP(A264,'Lista de Produtos'!$A$2:$AE$998,11,0),IF($F$10=11,VLOOKUP(A264,'Lista de Produtos'!$A$2:$AE$998,12,0),IF($F$10=12,VLOOKUP(A264,'Lista de Produtos'!$A$2:$AE$998,13,0),IF($F$10=13,VLOOKUP(A264,'Lista de Produtos'!$A$2:$AE$998,14,0),IF($F$10=14,VLOOKUP(A264,'Lista de Produtos'!$A$2:$AE$998,15,0),IF($F$10=15,VLOOKUP(A264,'Lista de Produtos'!$A$2:$AE$998,16,0),IF($F$10=16,VLOOKUP(A264,'Lista de Produtos'!$A$2:$AE$998,17,0),IF($F$10=17,VLOOKUP(A264,'Lista de Produtos'!$A$2:$AE$998,18,0),IF($F$10=18,VLOOKUP(A264,'Lista de Produtos'!$A$2:$AE$998,19,0),IF($F$10=19,VLOOKUP(A264,'Lista de Produtos'!$A$2:$AE$998,20,0),IF($F$10=20,VLOOKUP(A264,'Lista de Produtos'!$A$2:$AE$998,21,0),IF($F$10=21,VLOOKUP(A264,'Lista de Produtos'!$A$2:$AE$998,22,0),IF($F$10=22,VLOOKUP(A264,'Lista de Produtos'!$A$2:$AE$998,23,0),IF($F$10=23,VLOOKUP(A264,'Lista de Produtos'!$A$2:$AE$998,24,0),IF($F$10=24,VLOOKUP(A264,'Lista de Produtos'!$A$2:$AE$998,25,0),IF($F$10=25,VLOOKUP(A264,'Lista de Produtos'!$A$2:$AE$998,26,0),IF($F$10=26,VLOOKUP(A264,'Lista de Produtos'!$A$2:$AE$998,27,0),IF($F$10=27,VLOOKUP(A264,'Lista de Produtos'!$A$2:$AE$998,28,0),IF($F$10=28,VLOOKUP(A264,'Lista de Produtos'!$A$2:$AE$998,29,0),IF($F$10=29,VLOOKUP(A264,'Lista de Produtos'!$A$2:$AE$998,30,0),IF($F$10=30,VLOOKUP(A264,'Lista de Produtos'!$A$2:$AE$998,31,0))))))))))))))))))))))))))))))),"")</f>
        <v/>
      </c>
      <c r="E264" s="67"/>
      <c r="F264" s="42"/>
      <c r="G264" s="43" t="str">
        <f t="shared" si="3"/>
        <v/>
      </c>
    </row>
    <row r="265" spans="1:7" x14ac:dyDescent="0.25">
      <c r="A265" s="68" t="str">
        <f>IF('Lista de Produtos'!A254="","",'Lista de Produtos'!A254)</f>
        <v/>
      </c>
      <c r="B265" s="69"/>
      <c r="C265" s="70"/>
      <c r="D265" s="66" t="str">
        <f>IFERROR(IF($F$10=1,VLOOKUP(A265,'Lista de Produtos'!$A$2:$E$998,2,0),IF($F$10=2,VLOOKUP(A265,'Lista de Produtos'!$A$2:$E$998,3,0),IF($F$10=3,VLOOKUP(A265,'Lista de Produtos'!$A$2:$E$998,4,0),IF($F$10=4,VLOOKUP(A265,'Lista de Produtos'!$A$2:$E$998,5,0),IF($F$10=5,VLOOKUP(A265,'Lista de Produtos'!$A$2:$F$998,6,0),IF($F$10=6,VLOOKUP(A265,'Lista de Produtos'!$A$2:$G$998,7,0),IF($F$10=7,VLOOKUP(A265,'Lista de Produtos'!$A$2:$H$998,8,0),IF($F$10=8,VLOOKUP(A265,'Lista de Produtos'!$A$2:$I$998,9,0),IF($F$10=9,VLOOKUP(A265,'Lista de Produtos'!$A$2:$J$998,10,0),IF($F$10=10,VLOOKUP(A265,'Lista de Produtos'!$A$2:$AE$998,11,0),IF($F$10=11,VLOOKUP(A265,'Lista de Produtos'!$A$2:$AE$998,12,0),IF($F$10=12,VLOOKUP(A265,'Lista de Produtos'!$A$2:$AE$998,13,0),IF($F$10=13,VLOOKUP(A265,'Lista de Produtos'!$A$2:$AE$998,14,0),IF($F$10=14,VLOOKUP(A265,'Lista de Produtos'!$A$2:$AE$998,15,0),IF($F$10=15,VLOOKUP(A265,'Lista de Produtos'!$A$2:$AE$998,16,0),IF($F$10=16,VLOOKUP(A265,'Lista de Produtos'!$A$2:$AE$998,17,0),IF($F$10=17,VLOOKUP(A265,'Lista de Produtos'!$A$2:$AE$998,18,0),IF($F$10=18,VLOOKUP(A265,'Lista de Produtos'!$A$2:$AE$998,19,0),IF($F$10=19,VLOOKUP(A265,'Lista de Produtos'!$A$2:$AE$998,20,0),IF($F$10=20,VLOOKUP(A265,'Lista de Produtos'!$A$2:$AE$998,21,0),IF($F$10=21,VLOOKUP(A265,'Lista de Produtos'!$A$2:$AE$998,22,0),IF($F$10=22,VLOOKUP(A265,'Lista de Produtos'!$A$2:$AE$998,23,0),IF($F$10=23,VLOOKUP(A265,'Lista de Produtos'!$A$2:$AE$998,24,0),IF($F$10=24,VLOOKUP(A265,'Lista de Produtos'!$A$2:$AE$998,25,0),IF($F$10=25,VLOOKUP(A265,'Lista de Produtos'!$A$2:$AE$998,26,0),IF($F$10=26,VLOOKUP(A265,'Lista de Produtos'!$A$2:$AE$998,27,0),IF($F$10=27,VLOOKUP(A265,'Lista de Produtos'!$A$2:$AE$998,28,0),IF($F$10=28,VLOOKUP(A265,'Lista de Produtos'!$A$2:$AE$998,29,0),IF($F$10=29,VLOOKUP(A265,'Lista de Produtos'!$A$2:$AE$998,30,0),IF($F$10=30,VLOOKUP(A265,'Lista de Produtos'!$A$2:$AE$998,31,0))))))))))))))))))))))))))))))),"")</f>
        <v/>
      </c>
      <c r="E265" s="67"/>
      <c r="F265" s="42"/>
      <c r="G265" s="43" t="str">
        <f t="shared" si="3"/>
        <v/>
      </c>
    </row>
    <row r="266" spans="1:7" x14ac:dyDescent="0.25">
      <c r="A266" s="68" t="str">
        <f>IF('Lista de Produtos'!A255="","",'Lista de Produtos'!A255)</f>
        <v/>
      </c>
      <c r="B266" s="69"/>
      <c r="C266" s="70"/>
      <c r="D266" s="66" t="str">
        <f>IFERROR(IF($F$10=1,VLOOKUP(A266,'Lista de Produtos'!$A$2:$E$998,2,0),IF($F$10=2,VLOOKUP(A266,'Lista de Produtos'!$A$2:$E$998,3,0),IF($F$10=3,VLOOKUP(A266,'Lista de Produtos'!$A$2:$E$998,4,0),IF($F$10=4,VLOOKUP(A266,'Lista de Produtos'!$A$2:$E$998,5,0),IF($F$10=5,VLOOKUP(A266,'Lista de Produtos'!$A$2:$F$998,6,0),IF($F$10=6,VLOOKUP(A266,'Lista de Produtos'!$A$2:$G$998,7,0),IF($F$10=7,VLOOKUP(A266,'Lista de Produtos'!$A$2:$H$998,8,0),IF($F$10=8,VLOOKUP(A266,'Lista de Produtos'!$A$2:$I$998,9,0),IF($F$10=9,VLOOKUP(A266,'Lista de Produtos'!$A$2:$J$998,10,0),IF($F$10=10,VLOOKUP(A266,'Lista de Produtos'!$A$2:$AE$998,11,0),IF($F$10=11,VLOOKUP(A266,'Lista de Produtos'!$A$2:$AE$998,12,0),IF($F$10=12,VLOOKUP(A266,'Lista de Produtos'!$A$2:$AE$998,13,0),IF($F$10=13,VLOOKUP(A266,'Lista de Produtos'!$A$2:$AE$998,14,0),IF($F$10=14,VLOOKUP(A266,'Lista de Produtos'!$A$2:$AE$998,15,0),IF($F$10=15,VLOOKUP(A266,'Lista de Produtos'!$A$2:$AE$998,16,0),IF($F$10=16,VLOOKUP(A266,'Lista de Produtos'!$A$2:$AE$998,17,0),IF($F$10=17,VLOOKUP(A266,'Lista de Produtos'!$A$2:$AE$998,18,0),IF($F$10=18,VLOOKUP(A266,'Lista de Produtos'!$A$2:$AE$998,19,0),IF($F$10=19,VLOOKUP(A266,'Lista de Produtos'!$A$2:$AE$998,20,0),IF($F$10=20,VLOOKUP(A266,'Lista de Produtos'!$A$2:$AE$998,21,0),IF($F$10=21,VLOOKUP(A266,'Lista de Produtos'!$A$2:$AE$998,22,0),IF($F$10=22,VLOOKUP(A266,'Lista de Produtos'!$A$2:$AE$998,23,0),IF($F$10=23,VLOOKUP(A266,'Lista de Produtos'!$A$2:$AE$998,24,0),IF($F$10=24,VLOOKUP(A266,'Lista de Produtos'!$A$2:$AE$998,25,0),IF($F$10=25,VLOOKUP(A266,'Lista de Produtos'!$A$2:$AE$998,26,0),IF($F$10=26,VLOOKUP(A266,'Lista de Produtos'!$A$2:$AE$998,27,0),IF($F$10=27,VLOOKUP(A266,'Lista de Produtos'!$A$2:$AE$998,28,0),IF($F$10=28,VLOOKUP(A266,'Lista de Produtos'!$A$2:$AE$998,29,0),IF($F$10=29,VLOOKUP(A266,'Lista de Produtos'!$A$2:$AE$998,30,0),IF($F$10=30,VLOOKUP(A266,'Lista de Produtos'!$A$2:$AE$998,31,0))))))))))))))))))))))))))))))),"")</f>
        <v/>
      </c>
      <c r="E266" s="67"/>
      <c r="F266" s="42"/>
      <c r="G266" s="43" t="str">
        <f t="shared" si="3"/>
        <v/>
      </c>
    </row>
    <row r="267" spans="1:7" x14ac:dyDescent="0.25">
      <c r="A267" s="68" t="str">
        <f>IF('Lista de Produtos'!A256="","",'Lista de Produtos'!A256)</f>
        <v/>
      </c>
      <c r="B267" s="69"/>
      <c r="C267" s="70"/>
      <c r="D267" s="66" t="str">
        <f>IFERROR(IF($F$10=1,VLOOKUP(A267,'Lista de Produtos'!$A$2:$E$998,2,0),IF($F$10=2,VLOOKUP(A267,'Lista de Produtos'!$A$2:$E$998,3,0),IF($F$10=3,VLOOKUP(A267,'Lista de Produtos'!$A$2:$E$998,4,0),IF($F$10=4,VLOOKUP(A267,'Lista de Produtos'!$A$2:$E$998,5,0),IF($F$10=5,VLOOKUP(A267,'Lista de Produtos'!$A$2:$F$998,6,0),IF($F$10=6,VLOOKUP(A267,'Lista de Produtos'!$A$2:$G$998,7,0),IF($F$10=7,VLOOKUP(A267,'Lista de Produtos'!$A$2:$H$998,8,0),IF($F$10=8,VLOOKUP(A267,'Lista de Produtos'!$A$2:$I$998,9,0),IF($F$10=9,VLOOKUP(A267,'Lista de Produtos'!$A$2:$J$998,10,0),IF($F$10=10,VLOOKUP(A267,'Lista de Produtos'!$A$2:$AE$998,11,0),IF($F$10=11,VLOOKUP(A267,'Lista de Produtos'!$A$2:$AE$998,12,0),IF($F$10=12,VLOOKUP(A267,'Lista de Produtos'!$A$2:$AE$998,13,0),IF($F$10=13,VLOOKUP(A267,'Lista de Produtos'!$A$2:$AE$998,14,0),IF($F$10=14,VLOOKUP(A267,'Lista de Produtos'!$A$2:$AE$998,15,0),IF($F$10=15,VLOOKUP(A267,'Lista de Produtos'!$A$2:$AE$998,16,0),IF($F$10=16,VLOOKUP(A267,'Lista de Produtos'!$A$2:$AE$998,17,0),IF($F$10=17,VLOOKUP(A267,'Lista de Produtos'!$A$2:$AE$998,18,0),IF($F$10=18,VLOOKUP(A267,'Lista de Produtos'!$A$2:$AE$998,19,0),IF($F$10=19,VLOOKUP(A267,'Lista de Produtos'!$A$2:$AE$998,20,0),IF($F$10=20,VLOOKUP(A267,'Lista de Produtos'!$A$2:$AE$998,21,0),IF($F$10=21,VLOOKUP(A267,'Lista de Produtos'!$A$2:$AE$998,22,0),IF($F$10=22,VLOOKUP(A267,'Lista de Produtos'!$A$2:$AE$998,23,0),IF($F$10=23,VLOOKUP(A267,'Lista de Produtos'!$A$2:$AE$998,24,0),IF($F$10=24,VLOOKUP(A267,'Lista de Produtos'!$A$2:$AE$998,25,0),IF($F$10=25,VLOOKUP(A267,'Lista de Produtos'!$A$2:$AE$998,26,0),IF($F$10=26,VLOOKUP(A267,'Lista de Produtos'!$A$2:$AE$998,27,0),IF($F$10=27,VLOOKUP(A267,'Lista de Produtos'!$A$2:$AE$998,28,0),IF($F$10=28,VLOOKUP(A267,'Lista de Produtos'!$A$2:$AE$998,29,0),IF($F$10=29,VLOOKUP(A267,'Lista de Produtos'!$A$2:$AE$998,30,0),IF($F$10=30,VLOOKUP(A267,'Lista de Produtos'!$A$2:$AE$998,31,0))))))))))))))))))))))))))))))),"")</f>
        <v/>
      </c>
      <c r="E267" s="67"/>
      <c r="F267" s="42"/>
      <c r="G267" s="43" t="str">
        <f t="shared" si="3"/>
        <v/>
      </c>
    </row>
    <row r="268" spans="1:7" x14ac:dyDescent="0.25">
      <c r="A268" s="68" t="str">
        <f>IF('Lista de Produtos'!A257="","",'Lista de Produtos'!A257)</f>
        <v/>
      </c>
      <c r="B268" s="69"/>
      <c r="C268" s="70"/>
      <c r="D268" s="66" t="str">
        <f>IFERROR(IF($F$10=1,VLOOKUP(A268,'Lista de Produtos'!$A$2:$E$998,2,0),IF($F$10=2,VLOOKUP(A268,'Lista de Produtos'!$A$2:$E$998,3,0),IF($F$10=3,VLOOKUP(A268,'Lista de Produtos'!$A$2:$E$998,4,0),IF($F$10=4,VLOOKUP(A268,'Lista de Produtos'!$A$2:$E$998,5,0),IF($F$10=5,VLOOKUP(A268,'Lista de Produtos'!$A$2:$F$998,6,0),IF($F$10=6,VLOOKUP(A268,'Lista de Produtos'!$A$2:$G$998,7,0),IF($F$10=7,VLOOKUP(A268,'Lista de Produtos'!$A$2:$H$998,8,0),IF($F$10=8,VLOOKUP(A268,'Lista de Produtos'!$A$2:$I$998,9,0),IF($F$10=9,VLOOKUP(A268,'Lista de Produtos'!$A$2:$J$998,10,0),IF($F$10=10,VLOOKUP(A268,'Lista de Produtos'!$A$2:$AE$998,11,0),IF($F$10=11,VLOOKUP(A268,'Lista de Produtos'!$A$2:$AE$998,12,0),IF($F$10=12,VLOOKUP(A268,'Lista de Produtos'!$A$2:$AE$998,13,0),IF($F$10=13,VLOOKUP(A268,'Lista de Produtos'!$A$2:$AE$998,14,0),IF($F$10=14,VLOOKUP(A268,'Lista de Produtos'!$A$2:$AE$998,15,0),IF($F$10=15,VLOOKUP(A268,'Lista de Produtos'!$A$2:$AE$998,16,0),IF($F$10=16,VLOOKUP(A268,'Lista de Produtos'!$A$2:$AE$998,17,0),IF($F$10=17,VLOOKUP(A268,'Lista de Produtos'!$A$2:$AE$998,18,0),IF($F$10=18,VLOOKUP(A268,'Lista de Produtos'!$A$2:$AE$998,19,0),IF($F$10=19,VLOOKUP(A268,'Lista de Produtos'!$A$2:$AE$998,20,0),IF($F$10=20,VLOOKUP(A268,'Lista de Produtos'!$A$2:$AE$998,21,0),IF($F$10=21,VLOOKUP(A268,'Lista de Produtos'!$A$2:$AE$998,22,0),IF($F$10=22,VLOOKUP(A268,'Lista de Produtos'!$A$2:$AE$998,23,0),IF($F$10=23,VLOOKUP(A268,'Lista de Produtos'!$A$2:$AE$998,24,0),IF($F$10=24,VLOOKUP(A268,'Lista de Produtos'!$A$2:$AE$998,25,0),IF($F$10=25,VLOOKUP(A268,'Lista de Produtos'!$A$2:$AE$998,26,0),IF($F$10=26,VLOOKUP(A268,'Lista de Produtos'!$A$2:$AE$998,27,0),IF($F$10=27,VLOOKUP(A268,'Lista de Produtos'!$A$2:$AE$998,28,0),IF($F$10=28,VLOOKUP(A268,'Lista de Produtos'!$A$2:$AE$998,29,0),IF($F$10=29,VLOOKUP(A268,'Lista de Produtos'!$A$2:$AE$998,30,0),IF($F$10=30,VLOOKUP(A268,'Lista de Produtos'!$A$2:$AE$998,31,0))))))))))))))))))))))))))))))),"")</f>
        <v/>
      </c>
      <c r="E268" s="67"/>
      <c r="F268" s="42"/>
      <c r="G268" s="43" t="str">
        <f t="shared" si="3"/>
        <v/>
      </c>
    </row>
    <row r="269" spans="1:7" x14ac:dyDescent="0.25">
      <c r="A269" s="68" t="str">
        <f>IF('Lista de Produtos'!A258="","",'Lista de Produtos'!A258)</f>
        <v/>
      </c>
      <c r="B269" s="69"/>
      <c r="C269" s="70"/>
      <c r="D269" s="66" t="str">
        <f>IFERROR(IF($F$10=1,VLOOKUP(A269,'Lista de Produtos'!$A$2:$E$998,2,0),IF($F$10=2,VLOOKUP(A269,'Lista de Produtos'!$A$2:$E$998,3,0),IF($F$10=3,VLOOKUP(A269,'Lista de Produtos'!$A$2:$E$998,4,0),IF($F$10=4,VLOOKUP(A269,'Lista de Produtos'!$A$2:$E$998,5,0),IF($F$10=5,VLOOKUP(A269,'Lista de Produtos'!$A$2:$F$998,6,0),IF($F$10=6,VLOOKUP(A269,'Lista de Produtos'!$A$2:$G$998,7,0),IF($F$10=7,VLOOKUP(A269,'Lista de Produtos'!$A$2:$H$998,8,0),IF($F$10=8,VLOOKUP(A269,'Lista de Produtos'!$A$2:$I$998,9,0),IF($F$10=9,VLOOKUP(A269,'Lista de Produtos'!$A$2:$J$998,10,0),IF($F$10=10,VLOOKUP(A269,'Lista de Produtos'!$A$2:$AE$998,11,0),IF($F$10=11,VLOOKUP(A269,'Lista de Produtos'!$A$2:$AE$998,12,0),IF($F$10=12,VLOOKUP(A269,'Lista de Produtos'!$A$2:$AE$998,13,0),IF($F$10=13,VLOOKUP(A269,'Lista de Produtos'!$A$2:$AE$998,14,0),IF($F$10=14,VLOOKUP(A269,'Lista de Produtos'!$A$2:$AE$998,15,0),IF($F$10=15,VLOOKUP(A269,'Lista de Produtos'!$A$2:$AE$998,16,0),IF($F$10=16,VLOOKUP(A269,'Lista de Produtos'!$A$2:$AE$998,17,0),IF($F$10=17,VLOOKUP(A269,'Lista de Produtos'!$A$2:$AE$998,18,0),IF($F$10=18,VLOOKUP(A269,'Lista de Produtos'!$A$2:$AE$998,19,0),IF($F$10=19,VLOOKUP(A269,'Lista de Produtos'!$A$2:$AE$998,20,0),IF($F$10=20,VLOOKUP(A269,'Lista de Produtos'!$A$2:$AE$998,21,0),IF($F$10=21,VLOOKUP(A269,'Lista de Produtos'!$A$2:$AE$998,22,0),IF($F$10=22,VLOOKUP(A269,'Lista de Produtos'!$A$2:$AE$998,23,0),IF($F$10=23,VLOOKUP(A269,'Lista de Produtos'!$A$2:$AE$998,24,0),IF($F$10=24,VLOOKUP(A269,'Lista de Produtos'!$A$2:$AE$998,25,0),IF($F$10=25,VLOOKUP(A269,'Lista de Produtos'!$A$2:$AE$998,26,0),IF($F$10=26,VLOOKUP(A269,'Lista de Produtos'!$A$2:$AE$998,27,0),IF($F$10=27,VLOOKUP(A269,'Lista de Produtos'!$A$2:$AE$998,28,0),IF($F$10=28,VLOOKUP(A269,'Lista de Produtos'!$A$2:$AE$998,29,0),IF($F$10=29,VLOOKUP(A269,'Lista de Produtos'!$A$2:$AE$998,30,0),IF($F$10=30,VLOOKUP(A269,'Lista de Produtos'!$A$2:$AE$998,31,0))))))))))))))))))))))))))))))),"")</f>
        <v/>
      </c>
      <c r="E269" s="67"/>
      <c r="F269" s="42"/>
      <c r="G269" s="43" t="str">
        <f t="shared" si="3"/>
        <v/>
      </c>
    </row>
    <row r="270" spans="1:7" x14ac:dyDescent="0.25">
      <c r="A270" s="68" t="str">
        <f>IF('Lista de Produtos'!A259="","",'Lista de Produtos'!A259)</f>
        <v/>
      </c>
      <c r="B270" s="69"/>
      <c r="C270" s="70"/>
      <c r="D270" s="66" t="str">
        <f>IFERROR(IF($F$10=1,VLOOKUP(A270,'Lista de Produtos'!$A$2:$E$998,2,0),IF($F$10=2,VLOOKUP(A270,'Lista de Produtos'!$A$2:$E$998,3,0),IF($F$10=3,VLOOKUP(A270,'Lista de Produtos'!$A$2:$E$998,4,0),IF($F$10=4,VLOOKUP(A270,'Lista de Produtos'!$A$2:$E$998,5,0),IF($F$10=5,VLOOKUP(A270,'Lista de Produtos'!$A$2:$F$998,6,0),IF($F$10=6,VLOOKUP(A270,'Lista de Produtos'!$A$2:$G$998,7,0),IF($F$10=7,VLOOKUP(A270,'Lista de Produtos'!$A$2:$H$998,8,0),IF($F$10=8,VLOOKUP(A270,'Lista de Produtos'!$A$2:$I$998,9,0),IF($F$10=9,VLOOKUP(A270,'Lista de Produtos'!$A$2:$J$998,10,0),IF($F$10=10,VLOOKUP(A270,'Lista de Produtos'!$A$2:$AE$998,11,0),IF($F$10=11,VLOOKUP(A270,'Lista de Produtos'!$A$2:$AE$998,12,0),IF($F$10=12,VLOOKUP(A270,'Lista de Produtos'!$A$2:$AE$998,13,0),IF($F$10=13,VLOOKUP(A270,'Lista de Produtos'!$A$2:$AE$998,14,0),IF($F$10=14,VLOOKUP(A270,'Lista de Produtos'!$A$2:$AE$998,15,0),IF($F$10=15,VLOOKUP(A270,'Lista de Produtos'!$A$2:$AE$998,16,0),IF($F$10=16,VLOOKUP(A270,'Lista de Produtos'!$A$2:$AE$998,17,0),IF($F$10=17,VLOOKUP(A270,'Lista de Produtos'!$A$2:$AE$998,18,0),IF($F$10=18,VLOOKUP(A270,'Lista de Produtos'!$A$2:$AE$998,19,0),IF($F$10=19,VLOOKUP(A270,'Lista de Produtos'!$A$2:$AE$998,20,0),IF($F$10=20,VLOOKUP(A270,'Lista de Produtos'!$A$2:$AE$998,21,0),IF($F$10=21,VLOOKUP(A270,'Lista de Produtos'!$A$2:$AE$998,22,0),IF($F$10=22,VLOOKUP(A270,'Lista de Produtos'!$A$2:$AE$998,23,0),IF($F$10=23,VLOOKUP(A270,'Lista de Produtos'!$A$2:$AE$998,24,0),IF($F$10=24,VLOOKUP(A270,'Lista de Produtos'!$A$2:$AE$998,25,0),IF($F$10=25,VLOOKUP(A270,'Lista de Produtos'!$A$2:$AE$998,26,0),IF($F$10=26,VLOOKUP(A270,'Lista de Produtos'!$A$2:$AE$998,27,0),IF($F$10=27,VLOOKUP(A270,'Lista de Produtos'!$A$2:$AE$998,28,0),IF($F$10=28,VLOOKUP(A270,'Lista de Produtos'!$A$2:$AE$998,29,0),IF($F$10=29,VLOOKUP(A270,'Lista de Produtos'!$A$2:$AE$998,30,0),IF($F$10=30,VLOOKUP(A270,'Lista de Produtos'!$A$2:$AE$998,31,0))))))))))))))))))))))))))))))),"")</f>
        <v/>
      </c>
      <c r="E270" s="67"/>
      <c r="F270" s="42"/>
      <c r="G270" s="43" t="str">
        <f t="shared" ref="G270:G333" si="4">IFERROR(IF(D270="","",D270*F270),"")</f>
        <v/>
      </c>
    </row>
    <row r="271" spans="1:7" x14ac:dyDescent="0.25">
      <c r="A271" s="68" t="str">
        <f>IF('Lista de Produtos'!A260="","",'Lista de Produtos'!A260)</f>
        <v/>
      </c>
      <c r="B271" s="69"/>
      <c r="C271" s="70"/>
      <c r="D271" s="66" t="str">
        <f>IFERROR(IF($F$10=1,VLOOKUP(A271,'Lista de Produtos'!$A$2:$E$998,2,0),IF($F$10=2,VLOOKUP(A271,'Lista de Produtos'!$A$2:$E$998,3,0),IF($F$10=3,VLOOKUP(A271,'Lista de Produtos'!$A$2:$E$998,4,0),IF($F$10=4,VLOOKUP(A271,'Lista de Produtos'!$A$2:$E$998,5,0),IF($F$10=5,VLOOKUP(A271,'Lista de Produtos'!$A$2:$F$998,6,0),IF($F$10=6,VLOOKUP(A271,'Lista de Produtos'!$A$2:$G$998,7,0),IF($F$10=7,VLOOKUP(A271,'Lista de Produtos'!$A$2:$H$998,8,0),IF($F$10=8,VLOOKUP(A271,'Lista de Produtos'!$A$2:$I$998,9,0),IF($F$10=9,VLOOKUP(A271,'Lista de Produtos'!$A$2:$J$998,10,0),IF($F$10=10,VLOOKUP(A271,'Lista de Produtos'!$A$2:$AE$998,11,0),IF($F$10=11,VLOOKUP(A271,'Lista de Produtos'!$A$2:$AE$998,12,0),IF($F$10=12,VLOOKUP(A271,'Lista de Produtos'!$A$2:$AE$998,13,0),IF($F$10=13,VLOOKUP(A271,'Lista de Produtos'!$A$2:$AE$998,14,0),IF($F$10=14,VLOOKUP(A271,'Lista de Produtos'!$A$2:$AE$998,15,0),IF($F$10=15,VLOOKUP(A271,'Lista de Produtos'!$A$2:$AE$998,16,0),IF($F$10=16,VLOOKUP(A271,'Lista de Produtos'!$A$2:$AE$998,17,0),IF($F$10=17,VLOOKUP(A271,'Lista de Produtos'!$A$2:$AE$998,18,0),IF($F$10=18,VLOOKUP(A271,'Lista de Produtos'!$A$2:$AE$998,19,0),IF($F$10=19,VLOOKUP(A271,'Lista de Produtos'!$A$2:$AE$998,20,0),IF($F$10=20,VLOOKUP(A271,'Lista de Produtos'!$A$2:$AE$998,21,0),IF($F$10=21,VLOOKUP(A271,'Lista de Produtos'!$A$2:$AE$998,22,0),IF($F$10=22,VLOOKUP(A271,'Lista de Produtos'!$A$2:$AE$998,23,0),IF($F$10=23,VLOOKUP(A271,'Lista de Produtos'!$A$2:$AE$998,24,0),IF($F$10=24,VLOOKUP(A271,'Lista de Produtos'!$A$2:$AE$998,25,0),IF($F$10=25,VLOOKUP(A271,'Lista de Produtos'!$A$2:$AE$998,26,0),IF($F$10=26,VLOOKUP(A271,'Lista de Produtos'!$A$2:$AE$998,27,0),IF($F$10=27,VLOOKUP(A271,'Lista de Produtos'!$A$2:$AE$998,28,0),IF($F$10=28,VLOOKUP(A271,'Lista de Produtos'!$A$2:$AE$998,29,0),IF($F$10=29,VLOOKUP(A271,'Lista de Produtos'!$A$2:$AE$998,30,0),IF($F$10=30,VLOOKUP(A271,'Lista de Produtos'!$A$2:$AE$998,31,0))))))))))))))))))))))))))))))),"")</f>
        <v/>
      </c>
      <c r="E271" s="67"/>
      <c r="F271" s="42"/>
      <c r="G271" s="43" t="str">
        <f t="shared" si="4"/>
        <v/>
      </c>
    </row>
    <row r="272" spans="1:7" x14ac:dyDescent="0.25">
      <c r="A272" s="68" t="str">
        <f>IF('Lista de Produtos'!A261="","",'Lista de Produtos'!A261)</f>
        <v/>
      </c>
      <c r="B272" s="69"/>
      <c r="C272" s="70"/>
      <c r="D272" s="66" t="str">
        <f>IFERROR(IF($F$10=1,VLOOKUP(A272,'Lista de Produtos'!$A$2:$E$998,2,0),IF($F$10=2,VLOOKUP(A272,'Lista de Produtos'!$A$2:$E$998,3,0),IF($F$10=3,VLOOKUP(A272,'Lista de Produtos'!$A$2:$E$998,4,0),IF($F$10=4,VLOOKUP(A272,'Lista de Produtos'!$A$2:$E$998,5,0),IF($F$10=5,VLOOKUP(A272,'Lista de Produtos'!$A$2:$F$998,6,0),IF($F$10=6,VLOOKUP(A272,'Lista de Produtos'!$A$2:$G$998,7,0),IF($F$10=7,VLOOKUP(A272,'Lista de Produtos'!$A$2:$H$998,8,0),IF($F$10=8,VLOOKUP(A272,'Lista de Produtos'!$A$2:$I$998,9,0),IF($F$10=9,VLOOKUP(A272,'Lista de Produtos'!$A$2:$J$998,10,0),IF($F$10=10,VLOOKUP(A272,'Lista de Produtos'!$A$2:$AE$998,11,0),IF($F$10=11,VLOOKUP(A272,'Lista de Produtos'!$A$2:$AE$998,12,0),IF($F$10=12,VLOOKUP(A272,'Lista de Produtos'!$A$2:$AE$998,13,0),IF($F$10=13,VLOOKUP(A272,'Lista de Produtos'!$A$2:$AE$998,14,0),IF($F$10=14,VLOOKUP(A272,'Lista de Produtos'!$A$2:$AE$998,15,0),IF($F$10=15,VLOOKUP(A272,'Lista de Produtos'!$A$2:$AE$998,16,0),IF($F$10=16,VLOOKUP(A272,'Lista de Produtos'!$A$2:$AE$998,17,0),IF($F$10=17,VLOOKUP(A272,'Lista de Produtos'!$A$2:$AE$998,18,0),IF($F$10=18,VLOOKUP(A272,'Lista de Produtos'!$A$2:$AE$998,19,0),IF($F$10=19,VLOOKUP(A272,'Lista de Produtos'!$A$2:$AE$998,20,0),IF($F$10=20,VLOOKUP(A272,'Lista de Produtos'!$A$2:$AE$998,21,0),IF($F$10=21,VLOOKUP(A272,'Lista de Produtos'!$A$2:$AE$998,22,0),IF($F$10=22,VLOOKUP(A272,'Lista de Produtos'!$A$2:$AE$998,23,0),IF($F$10=23,VLOOKUP(A272,'Lista de Produtos'!$A$2:$AE$998,24,0),IF($F$10=24,VLOOKUP(A272,'Lista de Produtos'!$A$2:$AE$998,25,0),IF($F$10=25,VLOOKUP(A272,'Lista de Produtos'!$A$2:$AE$998,26,0),IF($F$10=26,VLOOKUP(A272,'Lista de Produtos'!$A$2:$AE$998,27,0),IF($F$10=27,VLOOKUP(A272,'Lista de Produtos'!$A$2:$AE$998,28,0),IF($F$10=28,VLOOKUP(A272,'Lista de Produtos'!$A$2:$AE$998,29,0),IF($F$10=29,VLOOKUP(A272,'Lista de Produtos'!$A$2:$AE$998,30,0),IF($F$10=30,VLOOKUP(A272,'Lista de Produtos'!$A$2:$AE$998,31,0))))))))))))))))))))))))))))))),"")</f>
        <v/>
      </c>
      <c r="E272" s="67"/>
      <c r="F272" s="42"/>
      <c r="G272" s="43" t="str">
        <f t="shared" si="4"/>
        <v/>
      </c>
    </row>
    <row r="273" spans="1:7" x14ac:dyDescent="0.25">
      <c r="A273" s="68" t="str">
        <f>IF('Lista de Produtos'!A262="","",'Lista de Produtos'!A262)</f>
        <v/>
      </c>
      <c r="B273" s="69"/>
      <c r="C273" s="70"/>
      <c r="D273" s="66" t="str">
        <f>IFERROR(IF($F$10=1,VLOOKUP(A273,'Lista de Produtos'!$A$2:$E$998,2,0),IF($F$10=2,VLOOKUP(A273,'Lista de Produtos'!$A$2:$E$998,3,0),IF($F$10=3,VLOOKUP(A273,'Lista de Produtos'!$A$2:$E$998,4,0),IF($F$10=4,VLOOKUP(A273,'Lista de Produtos'!$A$2:$E$998,5,0),IF($F$10=5,VLOOKUP(A273,'Lista de Produtos'!$A$2:$F$998,6,0),IF($F$10=6,VLOOKUP(A273,'Lista de Produtos'!$A$2:$G$998,7,0),IF($F$10=7,VLOOKUP(A273,'Lista de Produtos'!$A$2:$H$998,8,0),IF($F$10=8,VLOOKUP(A273,'Lista de Produtos'!$A$2:$I$998,9,0),IF($F$10=9,VLOOKUP(A273,'Lista de Produtos'!$A$2:$J$998,10,0),IF($F$10=10,VLOOKUP(A273,'Lista de Produtos'!$A$2:$AE$998,11,0),IF($F$10=11,VLOOKUP(A273,'Lista de Produtos'!$A$2:$AE$998,12,0),IF($F$10=12,VLOOKUP(A273,'Lista de Produtos'!$A$2:$AE$998,13,0),IF($F$10=13,VLOOKUP(A273,'Lista de Produtos'!$A$2:$AE$998,14,0),IF($F$10=14,VLOOKUP(A273,'Lista de Produtos'!$A$2:$AE$998,15,0),IF($F$10=15,VLOOKUP(A273,'Lista de Produtos'!$A$2:$AE$998,16,0),IF($F$10=16,VLOOKUP(A273,'Lista de Produtos'!$A$2:$AE$998,17,0),IF($F$10=17,VLOOKUP(A273,'Lista de Produtos'!$A$2:$AE$998,18,0),IF($F$10=18,VLOOKUP(A273,'Lista de Produtos'!$A$2:$AE$998,19,0),IF($F$10=19,VLOOKUP(A273,'Lista de Produtos'!$A$2:$AE$998,20,0),IF($F$10=20,VLOOKUP(A273,'Lista de Produtos'!$A$2:$AE$998,21,0),IF($F$10=21,VLOOKUP(A273,'Lista de Produtos'!$A$2:$AE$998,22,0),IF($F$10=22,VLOOKUP(A273,'Lista de Produtos'!$A$2:$AE$998,23,0),IF($F$10=23,VLOOKUP(A273,'Lista de Produtos'!$A$2:$AE$998,24,0),IF($F$10=24,VLOOKUP(A273,'Lista de Produtos'!$A$2:$AE$998,25,0),IF($F$10=25,VLOOKUP(A273,'Lista de Produtos'!$A$2:$AE$998,26,0),IF($F$10=26,VLOOKUP(A273,'Lista de Produtos'!$A$2:$AE$998,27,0),IF($F$10=27,VLOOKUP(A273,'Lista de Produtos'!$A$2:$AE$998,28,0),IF($F$10=28,VLOOKUP(A273,'Lista de Produtos'!$A$2:$AE$998,29,0),IF($F$10=29,VLOOKUP(A273,'Lista de Produtos'!$A$2:$AE$998,30,0),IF($F$10=30,VLOOKUP(A273,'Lista de Produtos'!$A$2:$AE$998,31,0))))))))))))))))))))))))))))))),"")</f>
        <v/>
      </c>
      <c r="E273" s="67"/>
      <c r="F273" s="42"/>
      <c r="G273" s="43" t="str">
        <f t="shared" si="4"/>
        <v/>
      </c>
    </row>
    <row r="274" spans="1:7" x14ac:dyDescent="0.25">
      <c r="A274" s="68" t="str">
        <f>IF('Lista de Produtos'!A263="","",'Lista de Produtos'!A263)</f>
        <v/>
      </c>
      <c r="B274" s="69"/>
      <c r="C274" s="70"/>
      <c r="D274" s="66" t="str">
        <f>IFERROR(IF($F$10=1,VLOOKUP(A274,'Lista de Produtos'!$A$2:$E$998,2,0),IF($F$10=2,VLOOKUP(A274,'Lista de Produtos'!$A$2:$E$998,3,0),IF($F$10=3,VLOOKUP(A274,'Lista de Produtos'!$A$2:$E$998,4,0),IF($F$10=4,VLOOKUP(A274,'Lista de Produtos'!$A$2:$E$998,5,0),IF($F$10=5,VLOOKUP(A274,'Lista de Produtos'!$A$2:$F$998,6,0),IF($F$10=6,VLOOKUP(A274,'Lista de Produtos'!$A$2:$G$998,7,0),IF($F$10=7,VLOOKUP(A274,'Lista de Produtos'!$A$2:$H$998,8,0),IF($F$10=8,VLOOKUP(A274,'Lista de Produtos'!$A$2:$I$998,9,0),IF($F$10=9,VLOOKUP(A274,'Lista de Produtos'!$A$2:$J$998,10,0),IF($F$10=10,VLOOKUP(A274,'Lista de Produtos'!$A$2:$AE$998,11,0),IF($F$10=11,VLOOKUP(A274,'Lista de Produtos'!$A$2:$AE$998,12,0),IF($F$10=12,VLOOKUP(A274,'Lista de Produtos'!$A$2:$AE$998,13,0),IF($F$10=13,VLOOKUP(A274,'Lista de Produtos'!$A$2:$AE$998,14,0),IF($F$10=14,VLOOKUP(A274,'Lista de Produtos'!$A$2:$AE$998,15,0),IF($F$10=15,VLOOKUP(A274,'Lista de Produtos'!$A$2:$AE$998,16,0),IF($F$10=16,VLOOKUP(A274,'Lista de Produtos'!$A$2:$AE$998,17,0),IF($F$10=17,VLOOKUP(A274,'Lista de Produtos'!$A$2:$AE$998,18,0),IF($F$10=18,VLOOKUP(A274,'Lista de Produtos'!$A$2:$AE$998,19,0),IF($F$10=19,VLOOKUP(A274,'Lista de Produtos'!$A$2:$AE$998,20,0),IF($F$10=20,VLOOKUP(A274,'Lista de Produtos'!$A$2:$AE$998,21,0),IF($F$10=21,VLOOKUP(A274,'Lista de Produtos'!$A$2:$AE$998,22,0),IF($F$10=22,VLOOKUP(A274,'Lista de Produtos'!$A$2:$AE$998,23,0),IF($F$10=23,VLOOKUP(A274,'Lista de Produtos'!$A$2:$AE$998,24,0),IF($F$10=24,VLOOKUP(A274,'Lista de Produtos'!$A$2:$AE$998,25,0),IF($F$10=25,VLOOKUP(A274,'Lista de Produtos'!$A$2:$AE$998,26,0),IF($F$10=26,VLOOKUP(A274,'Lista de Produtos'!$A$2:$AE$998,27,0),IF($F$10=27,VLOOKUP(A274,'Lista de Produtos'!$A$2:$AE$998,28,0),IF($F$10=28,VLOOKUP(A274,'Lista de Produtos'!$A$2:$AE$998,29,0),IF($F$10=29,VLOOKUP(A274,'Lista de Produtos'!$A$2:$AE$998,30,0),IF($F$10=30,VLOOKUP(A274,'Lista de Produtos'!$A$2:$AE$998,31,0))))))))))))))))))))))))))))))),"")</f>
        <v/>
      </c>
      <c r="E274" s="67"/>
      <c r="F274" s="42"/>
      <c r="G274" s="43" t="str">
        <f t="shared" si="4"/>
        <v/>
      </c>
    </row>
    <row r="275" spans="1:7" x14ac:dyDescent="0.25">
      <c r="A275" s="68" t="str">
        <f>IF('Lista de Produtos'!A264="","",'Lista de Produtos'!A264)</f>
        <v/>
      </c>
      <c r="B275" s="69"/>
      <c r="C275" s="70"/>
      <c r="D275" s="66" t="str">
        <f>IFERROR(IF($F$10=1,VLOOKUP(A275,'Lista de Produtos'!$A$2:$E$998,2,0),IF($F$10=2,VLOOKUP(A275,'Lista de Produtos'!$A$2:$E$998,3,0),IF($F$10=3,VLOOKUP(A275,'Lista de Produtos'!$A$2:$E$998,4,0),IF($F$10=4,VLOOKUP(A275,'Lista de Produtos'!$A$2:$E$998,5,0),IF($F$10=5,VLOOKUP(A275,'Lista de Produtos'!$A$2:$F$998,6,0),IF($F$10=6,VLOOKUP(A275,'Lista de Produtos'!$A$2:$G$998,7,0),IF($F$10=7,VLOOKUP(A275,'Lista de Produtos'!$A$2:$H$998,8,0),IF($F$10=8,VLOOKUP(A275,'Lista de Produtos'!$A$2:$I$998,9,0),IF($F$10=9,VLOOKUP(A275,'Lista de Produtos'!$A$2:$J$998,10,0),IF($F$10=10,VLOOKUP(A275,'Lista de Produtos'!$A$2:$AE$998,11,0),IF($F$10=11,VLOOKUP(A275,'Lista de Produtos'!$A$2:$AE$998,12,0),IF($F$10=12,VLOOKUP(A275,'Lista de Produtos'!$A$2:$AE$998,13,0),IF($F$10=13,VLOOKUP(A275,'Lista de Produtos'!$A$2:$AE$998,14,0),IF($F$10=14,VLOOKUP(A275,'Lista de Produtos'!$A$2:$AE$998,15,0),IF($F$10=15,VLOOKUP(A275,'Lista de Produtos'!$A$2:$AE$998,16,0),IF($F$10=16,VLOOKUP(A275,'Lista de Produtos'!$A$2:$AE$998,17,0),IF($F$10=17,VLOOKUP(A275,'Lista de Produtos'!$A$2:$AE$998,18,0),IF($F$10=18,VLOOKUP(A275,'Lista de Produtos'!$A$2:$AE$998,19,0),IF($F$10=19,VLOOKUP(A275,'Lista de Produtos'!$A$2:$AE$998,20,0),IF($F$10=20,VLOOKUP(A275,'Lista de Produtos'!$A$2:$AE$998,21,0),IF($F$10=21,VLOOKUP(A275,'Lista de Produtos'!$A$2:$AE$998,22,0),IF($F$10=22,VLOOKUP(A275,'Lista de Produtos'!$A$2:$AE$998,23,0),IF($F$10=23,VLOOKUP(A275,'Lista de Produtos'!$A$2:$AE$998,24,0),IF($F$10=24,VLOOKUP(A275,'Lista de Produtos'!$A$2:$AE$998,25,0),IF($F$10=25,VLOOKUP(A275,'Lista de Produtos'!$A$2:$AE$998,26,0),IF($F$10=26,VLOOKUP(A275,'Lista de Produtos'!$A$2:$AE$998,27,0),IF($F$10=27,VLOOKUP(A275,'Lista de Produtos'!$A$2:$AE$998,28,0),IF($F$10=28,VLOOKUP(A275,'Lista de Produtos'!$A$2:$AE$998,29,0),IF($F$10=29,VLOOKUP(A275,'Lista de Produtos'!$A$2:$AE$998,30,0),IF($F$10=30,VLOOKUP(A275,'Lista de Produtos'!$A$2:$AE$998,31,0))))))))))))))))))))))))))))))),"")</f>
        <v/>
      </c>
      <c r="E275" s="67"/>
      <c r="F275" s="42"/>
      <c r="G275" s="43" t="str">
        <f t="shared" si="4"/>
        <v/>
      </c>
    </row>
    <row r="276" spans="1:7" x14ac:dyDescent="0.25">
      <c r="A276" s="68" t="str">
        <f>IF('Lista de Produtos'!A265="","",'Lista de Produtos'!A265)</f>
        <v/>
      </c>
      <c r="B276" s="69"/>
      <c r="C276" s="70"/>
      <c r="D276" s="66" t="str">
        <f>IFERROR(IF($F$10=1,VLOOKUP(A276,'Lista de Produtos'!$A$2:$E$998,2,0),IF($F$10=2,VLOOKUP(A276,'Lista de Produtos'!$A$2:$E$998,3,0),IF($F$10=3,VLOOKUP(A276,'Lista de Produtos'!$A$2:$E$998,4,0),IF($F$10=4,VLOOKUP(A276,'Lista de Produtos'!$A$2:$E$998,5,0),IF($F$10=5,VLOOKUP(A276,'Lista de Produtos'!$A$2:$F$998,6,0),IF($F$10=6,VLOOKUP(A276,'Lista de Produtos'!$A$2:$G$998,7,0),IF($F$10=7,VLOOKUP(A276,'Lista de Produtos'!$A$2:$H$998,8,0),IF($F$10=8,VLOOKUP(A276,'Lista de Produtos'!$A$2:$I$998,9,0),IF($F$10=9,VLOOKUP(A276,'Lista de Produtos'!$A$2:$J$998,10,0),IF($F$10=10,VLOOKUP(A276,'Lista de Produtos'!$A$2:$AE$998,11,0),IF($F$10=11,VLOOKUP(A276,'Lista de Produtos'!$A$2:$AE$998,12,0),IF($F$10=12,VLOOKUP(A276,'Lista de Produtos'!$A$2:$AE$998,13,0),IF($F$10=13,VLOOKUP(A276,'Lista de Produtos'!$A$2:$AE$998,14,0),IF($F$10=14,VLOOKUP(A276,'Lista de Produtos'!$A$2:$AE$998,15,0),IF($F$10=15,VLOOKUP(A276,'Lista de Produtos'!$A$2:$AE$998,16,0),IF($F$10=16,VLOOKUP(A276,'Lista de Produtos'!$A$2:$AE$998,17,0),IF($F$10=17,VLOOKUP(A276,'Lista de Produtos'!$A$2:$AE$998,18,0),IF($F$10=18,VLOOKUP(A276,'Lista de Produtos'!$A$2:$AE$998,19,0),IF($F$10=19,VLOOKUP(A276,'Lista de Produtos'!$A$2:$AE$998,20,0),IF($F$10=20,VLOOKUP(A276,'Lista de Produtos'!$A$2:$AE$998,21,0),IF($F$10=21,VLOOKUP(A276,'Lista de Produtos'!$A$2:$AE$998,22,0),IF($F$10=22,VLOOKUP(A276,'Lista de Produtos'!$A$2:$AE$998,23,0),IF($F$10=23,VLOOKUP(A276,'Lista de Produtos'!$A$2:$AE$998,24,0),IF($F$10=24,VLOOKUP(A276,'Lista de Produtos'!$A$2:$AE$998,25,0),IF($F$10=25,VLOOKUP(A276,'Lista de Produtos'!$A$2:$AE$998,26,0),IF($F$10=26,VLOOKUP(A276,'Lista de Produtos'!$A$2:$AE$998,27,0),IF($F$10=27,VLOOKUP(A276,'Lista de Produtos'!$A$2:$AE$998,28,0),IF($F$10=28,VLOOKUP(A276,'Lista de Produtos'!$A$2:$AE$998,29,0),IF($F$10=29,VLOOKUP(A276,'Lista de Produtos'!$A$2:$AE$998,30,0),IF($F$10=30,VLOOKUP(A276,'Lista de Produtos'!$A$2:$AE$998,31,0))))))))))))))))))))))))))))))),"")</f>
        <v/>
      </c>
      <c r="E276" s="67"/>
      <c r="F276" s="42"/>
      <c r="G276" s="43" t="str">
        <f t="shared" si="4"/>
        <v/>
      </c>
    </row>
    <row r="277" spans="1:7" x14ac:dyDescent="0.25">
      <c r="A277" s="68" t="str">
        <f>IF('Lista de Produtos'!A266="","",'Lista de Produtos'!A266)</f>
        <v/>
      </c>
      <c r="B277" s="69"/>
      <c r="C277" s="70"/>
      <c r="D277" s="66" t="str">
        <f>IFERROR(IF($F$10=1,VLOOKUP(A277,'Lista de Produtos'!$A$2:$E$998,2,0),IF($F$10=2,VLOOKUP(A277,'Lista de Produtos'!$A$2:$E$998,3,0),IF($F$10=3,VLOOKUP(A277,'Lista de Produtos'!$A$2:$E$998,4,0),IF($F$10=4,VLOOKUP(A277,'Lista de Produtos'!$A$2:$E$998,5,0),IF($F$10=5,VLOOKUP(A277,'Lista de Produtos'!$A$2:$F$998,6,0),IF($F$10=6,VLOOKUP(A277,'Lista de Produtos'!$A$2:$G$998,7,0),IF($F$10=7,VLOOKUP(A277,'Lista de Produtos'!$A$2:$H$998,8,0),IF($F$10=8,VLOOKUP(A277,'Lista de Produtos'!$A$2:$I$998,9,0),IF($F$10=9,VLOOKUP(A277,'Lista de Produtos'!$A$2:$J$998,10,0),IF($F$10=10,VLOOKUP(A277,'Lista de Produtos'!$A$2:$AE$998,11,0),IF($F$10=11,VLOOKUP(A277,'Lista de Produtos'!$A$2:$AE$998,12,0),IF($F$10=12,VLOOKUP(A277,'Lista de Produtos'!$A$2:$AE$998,13,0),IF($F$10=13,VLOOKUP(A277,'Lista de Produtos'!$A$2:$AE$998,14,0),IF($F$10=14,VLOOKUP(A277,'Lista de Produtos'!$A$2:$AE$998,15,0),IF($F$10=15,VLOOKUP(A277,'Lista de Produtos'!$A$2:$AE$998,16,0),IF($F$10=16,VLOOKUP(A277,'Lista de Produtos'!$A$2:$AE$998,17,0),IF($F$10=17,VLOOKUP(A277,'Lista de Produtos'!$A$2:$AE$998,18,0),IF($F$10=18,VLOOKUP(A277,'Lista de Produtos'!$A$2:$AE$998,19,0),IF($F$10=19,VLOOKUP(A277,'Lista de Produtos'!$A$2:$AE$998,20,0),IF($F$10=20,VLOOKUP(A277,'Lista de Produtos'!$A$2:$AE$998,21,0),IF($F$10=21,VLOOKUP(A277,'Lista de Produtos'!$A$2:$AE$998,22,0),IF($F$10=22,VLOOKUP(A277,'Lista de Produtos'!$A$2:$AE$998,23,0),IF($F$10=23,VLOOKUP(A277,'Lista de Produtos'!$A$2:$AE$998,24,0),IF($F$10=24,VLOOKUP(A277,'Lista de Produtos'!$A$2:$AE$998,25,0),IF($F$10=25,VLOOKUP(A277,'Lista de Produtos'!$A$2:$AE$998,26,0),IF($F$10=26,VLOOKUP(A277,'Lista de Produtos'!$A$2:$AE$998,27,0),IF($F$10=27,VLOOKUP(A277,'Lista de Produtos'!$A$2:$AE$998,28,0),IF($F$10=28,VLOOKUP(A277,'Lista de Produtos'!$A$2:$AE$998,29,0),IF($F$10=29,VLOOKUP(A277,'Lista de Produtos'!$A$2:$AE$998,30,0),IF($F$10=30,VLOOKUP(A277,'Lista de Produtos'!$A$2:$AE$998,31,0))))))))))))))))))))))))))))))),"")</f>
        <v/>
      </c>
      <c r="E277" s="67"/>
      <c r="F277" s="42"/>
      <c r="G277" s="43" t="str">
        <f t="shared" si="4"/>
        <v/>
      </c>
    </row>
    <row r="278" spans="1:7" x14ac:dyDescent="0.25">
      <c r="A278" s="68" t="str">
        <f>IF('Lista de Produtos'!A267="","",'Lista de Produtos'!A267)</f>
        <v/>
      </c>
      <c r="B278" s="69"/>
      <c r="C278" s="70"/>
      <c r="D278" s="66" t="str">
        <f>IFERROR(IF($F$10=1,VLOOKUP(A278,'Lista de Produtos'!$A$2:$E$998,2,0),IF($F$10=2,VLOOKUP(A278,'Lista de Produtos'!$A$2:$E$998,3,0),IF($F$10=3,VLOOKUP(A278,'Lista de Produtos'!$A$2:$E$998,4,0),IF($F$10=4,VLOOKUP(A278,'Lista de Produtos'!$A$2:$E$998,5,0),IF($F$10=5,VLOOKUP(A278,'Lista de Produtos'!$A$2:$F$998,6,0),IF($F$10=6,VLOOKUP(A278,'Lista de Produtos'!$A$2:$G$998,7,0),IF($F$10=7,VLOOKUP(A278,'Lista de Produtos'!$A$2:$H$998,8,0),IF($F$10=8,VLOOKUP(A278,'Lista de Produtos'!$A$2:$I$998,9,0),IF($F$10=9,VLOOKUP(A278,'Lista de Produtos'!$A$2:$J$998,10,0),IF($F$10=10,VLOOKUP(A278,'Lista de Produtos'!$A$2:$AE$998,11,0),IF($F$10=11,VLOOKUP(A278,'Lista de Produtos'!$A$2:$AE$998,12,0),IF($F$10=12,VLOOKUP(A278,'Lista de Produtos'!$A$2:$AE$998,13,0),IF($F$10=13,VLOOKUP(A278,'Lista de Produtos'!$A$2:$AE$998,14,0),IF($F$10=14,VLOOKUP(A278,'Lista de Produtos'!$A$2:$AE$998,15,0),IF($F$10=15,VLOOKUP(A278,'Lista de Produtos'!$A$2:$AE$998,16,0),IF($F$10=16,VLOOKUP(A278,'Lista de Produtos'!$A$2:$AE$998,17,0),IF($F$10=17,VLOOKUP(A278,'Lista de Produtos'!$A$2:$AE$998,18,0),IF($F$10=18,VLOOKUP(A278,'Lista de Produtos'!$A$2:$AE$998,19,0),IF($F$10=19,VLOOKUP(A278,'Lista de Produtos'!$A$2:$AE$998,20,0),IF($F$10=20,VLOOKUP(A278,'Lista de Produtos'!$A$2:$AE$998,21,0),IF($F$10=21,VLOOKUP(A278,'Lista de Produtos'!$A$2:$AE$998,22,0),IF($F$10=22,VLOOKUP(A278,'Lista de Produtos'!$A$2:$AE$998,23,0),IF($F$10=23,VLOOKUP(A278,'Lista de Produtos'!$A$2:$AE$998,24,0),IF($F$10=24,VLOOKUP(A278,'Lista de Produtos'!$A$2:$AE$998,25,0),IF($F$10=25,VLOOKUP(A278,'Lista de Produtos'!$A$2:$AE$998,26,0),IF($F$10=26,VLOOKUP(A278,'Lista de Produtos'!$A$2:$AE$998,27,0),IF($F$10=27,VLOOKUP(A278,'Lista de Produtos'!$A$2:$AE$998,28,0),IF($F$10=28,VLOOKUP(A278,'Lista de Produtos'!$A$2:$AE$998,29,0),IF($F$10=29,VLOOKUP(A278,'Lista de Produtos'!$A$2:$AE$998,30,0),IF($F$10=30,VLOOKUP(A278,'Lista de Produtos'!$A$2:$AE$998,31,0))))))))))))))))))))))))))))))),"")</f>
        <v/>
      </c>
      <c r="E278" s="67"/>
      <c r="F278" s="42"/>
      <c r="G278" s="43" t="str">
        <f t="shared" si="4"/>
        <v/>
      </c>
    </row>
    <row r="279" spans="1:7" x14ac:dyDescent="0.25">
      <c r="A279" s="68" t="str">
        <f>IF('Lista de Produtos'!A268="","",'Lista de Produtos'!A268)</f>
        <v/>
      </c>
      <c r="B279" s="69"/>
      <c r="C279" s="70"/>
      <c r="D279" s="66" t="str">
        <f>IFERROR(IF($F$10=1,VLOOKUP(A279,'Lista de Produtos'!$A$2:$E$998,2,0),IF($F$10=2,VLOOKUP(A279,'Lista de Produtos'!$A$2:$E$998,3,0),IF($F$10=3,VLOOKUP(A279,'Lista de Produtos'!$A$2:$E$998,4,0),IF($F$10=4,VLOOKUP(A279,'Lista de Produtos'!$A$2:$E$998,5,0),IF($F$10=5,VLOOKUP(A279,'Lista de Produtos'!$A$2:$F$998,6,0),IF($F$10=6,VLOOKUP(A279,'Lista de Produtos'!$A$2:$G$998,7,0),IF($F$10=7,VLOOKUP(A279,'Lista de Produtos'!$A$2:$H$998,8,0),IF($F$10=8,VLOOKUP(A279,'Lista de Produtos'!$A$2:$I$998,9,0),IF($F$10=9,VLOOKUP(A279,'Lista de Produtos'!$A$2:$J$998,10,0),IF($F$10=10,VLOOKUP(A279,'Lista de Produtos'!$A$2:$AE$998,11,0),IF($F$10=11,VLOOKUP(A279,'Lista de Produtos'!$A$2:$AE$998,12,0),IF($F$10=12,VLOOKUP(A279,'Lista de Produtos'!$A$2:$AE$998,13,0),IF($F$10=13,VLOOKUP(A279,'Lista de Produtos'!$A$2:$AE$998,14,0),IF($F$10=14,VLOOKUP(A279,'Lista de Produtos'!$A$2:$AE$998,15,0),IF($F$10=15,VLOOKUP(A279,'Lista de Produtos'!$A$2:$AE$998,16,0),IF($F$10=16,VLOOKUP(A279,'Lista de Produtos'!$A$2:$AE$998,17,0),IF($F$10=17,VLOOKUP(A279,'Lista de Produtos'!$A$2:$AE$998,18,0),IF($F$10=18,VLOOKUP(A279,'Lista de Produtos'!$A$2:$AE$998,19,0),IF($F$10=19,VLOOKUP(A279,'Lista de Produtos'!$A$2:$AE$998,20,0),IF($F$10=20,VLOOKUP(A279,'Lista de Produtos'!$A$2:$AE$998,21,0),IF($F$10=21,VLOOKUP(A279,'Lista de Produtos'!$A$2:$AE$998,22,0),IF($F$10=22,VLOOKUP(A279,'Lista de Produtos'!$A$2:$AE$998,23,0),IF($F$10=23,VLOOKUP(A279,'Lista de Produtos'!$A$2:$AE$998,24,0),IF($F$10=24,VLOOKUP(A279,'Lista de Produtos'!$A$2:$AE$998,25,0),IF($F$10=25,VLOOKUP(A279,'Lista de Produtos'!$A$2:$AE$998,26,0),IF($F$10=26,VLOOKUP(A279,'Lista de Produtos'!$A$2:$AE$998,27,0),IF($F$10=27,VLOOKUP(A279,'Lista de Produtos'!$A$2:$AE$998,28,0),IF($F$10=28,VLOOKUP(A279,'Lista de Produtos'!$A$2:$AE$998,29,0),IF($F$10=29,VLOOKUP(A279,'Lista de Produtos'!$A$2:$AE$998,30,0),IF($F$10=30,VLOOKUP(A279,'Lista de Produtos'!$A$2:$AE$998,31,0))))))))))))))))))))))))))))))),"")</f>
        <v/>
      </c>
      <c r="E279" s="67"/>
      <c r="F279" s="42"/>
      <c r="G279" s="43" t="str">
        <f t="shared" si="4"/>
        <v/>
      </c>
    </row>
    <row r="280" spans="1:7" x14ac:dyDescent="0.25">
      <c r="A280" s="68" t="str">
        <f>IF('Lista de Produtos'!A269="","",'Lista de Produtos'!A269)</f>
        <v/>
      </c>
      <c r="B280" s="69"/>
      <c r="C280" s="70"/>
      <c r="D280" s="66" t="str">
        <f>IFERROR(IF($F$10=1,VLOOKUP(A280,'Lista de Produtos'!$A$2:$E$998,2,0),IF($F$10=2,VLOOKUP(A280,'Lista de Produtos'!$A$2:$E$998,3,0),IF($F$10=3,VLOOKUP(A280,'Lista de Produtos'!$A$2:$E$998,4,0),IF($F$10=4,VLOOKUP(A280,'Lista de Produtos'!$A$2:$E$998,5,0),IF($F$10=5,VLOOKUP(A280,'Lista de Produtos'!$A$2:$F$998,6,0),IF($F$10=6,VLOOKUP(A280,'Lista de Produtos'!$A$2:$G$998,7,0),IF($F$10=7,VLOOKUP(A280,'Lista de Produtos'!$A$2:$H$998,8,0),IF($F$10=8,VLOOKUP(A280,'Lista de Produtos'!$A$2:$I$998,9,0),IF($F$10=9,VLOOKUP(A280,'Lista de Produtos'!$A$2:$J$998,10,0),IF($F$10=10,VLOOKUP(A280,'Lista de Produtos'!$A$2:$AE$998,11,0),IF($F$10=11,VLOOKUP(A280,'Lista de Produtos'!$A$2:$AE$998,12,0),IF($F$10=12,VLOOKUP(A280,'Lista de Produtos'!$A$2:$AE$998,13,0),IF($F$10=13,VLOOKUP(A280,'Lista de Produtos'!$A$2:$AE$998,14,0),IF($F$10=14,VLOOKUP(A280,'Lista de Produtos'!$A$2:$AE$998,15,0),IF($F$10=15,VLOOKUP(A280,'Lista de Produtos'!$A$2:$AE$998,16,0),IF($F$10=16,VLOOKUP(A280,'Lista de Produtos'!$A$2:$AE$998,17,0),IF($F$10=17,VLOOKUP(A280,'Lista de Produtos'!$A$2:$AE$998,18,0),IF($F$10=18,VLOOKUP(A280,'Lista de Produtos'!$A$2:$AE$998,19,0),IF($F$10=19,VLOOKUP(A280,'Lista de Produtos'!$A$2:$AE$998,20,0),IF($F$10=20,VLOOKUP(A280,'Lista de Produtos'!$A$2:$AE$998,21,0),IF($F$10=21,VLOOKUP(A280,'Lista de Produtos'!$A$2:$AE$998,22,0),IF($F$10=22,VLOOKUP(A280,'Lista de Produtos'!$A$2:$AE$998,23,0),IF($F$10=23,VLOOKUP(A280,'Lista de Produtos'!$A$2:$AE$998,24,0),IF($F$10=24,VLOOKUP(A280,'Lista de Produtos'!$A$2:$AE$998,25,0),IF($F$10=25,VLOOKUP(A280,'Lista de Produtos'!$A$2:$AE$998,26,0),IF($F$10=26,VLOOKUP(A280,'Lista de Produtos'!$A$2:$AE$998,27,0),IF($F$10=27,VLOOKUP(A280,'Lista de Produtos'!$A$2:$AE$998,28,0),IF($F$10=28,VLOOKUP(A280,'Lista de Produtos'!$A$2:$AE$998,29,0),IF($F$10=29,VLOOKUP(A280,'Lista de Produtos'!$A$2:$AE$998,30,0),IF($F$10=30,VLOOKUP(A280,'Lista de Produtos'!$A$2:$AE$998,31,0))))))))))))))))))))))))))))))),"")</f>
        <v/>
      </c>
      <c r="E280" s="67"/>
      <c r="F280" s="42"/>
      <c r="G280" s="43" t="str">
        <f t="shared" si="4"/>
        <v/>
      </c>
    </row>
    <row r="281" spans="1:7" x14ac:dyDescent="0.25">
      <c r="A281" s="68" t="str">
        <f>IF('Lista de Produtos'!A270="","",'Lista de Produtos'!A270)</f>
        <v/>
      </c>
      <c r="B281" s="69"/>
      <c r="C281" s="70"/>
      <c r="D281" s="66" t="str">
        <f>IFERROR(IF($F$10=1,VLOOKUP(A281,'Lista de Produtos'!$A$2:$E$998,2,0),IF($F$10=2,VLOOKUP(A281,'Lista de Produtos'!$A$2:$E$998,3,0),IF($F$10=3,VLOOKUP(A281,'Lista de Produtos'!$A$2:$E$998,4,0),IF($F$10=4,VLOOKUP(A281,'Lista de Produtos'!$A$2:$E$998,5,0),IF($F$10=5,VLOOKUP(A281,'Lista de Produtos'!$A$2:$F$998,6,0),IF($F$10=6,VLOOKUP(A281,'Lista de Produtos'!$A$2:$G$998,7,0),IF($F$10=7,VLOOKUP(A281,'Lista de Produtos'!$A$2:$H$998,8,0),IF($F$10=8,VLOOKUP(A281,'Lista de Produtos'!$A$2:$I$998,9,0),IF($F$10=9,VLOOKUP(A281,'Lista de Produtos'!$A$2:$J$998,10,0),IF($F$10=10,VLOOKUP(A281,'Lista de Produtos'!$A$2:$AE$998,11,0),IF($F$10=11,VLOOKUP(A281,'Lista de Produtos'!$A$2:$AE$998,12,0),IF($F$10=12,VLOOKUP(A281,'Lista de Produtos'!$A$2:$AE$998,13,0),IF($F$10=13,VLOOKUP(A281,'Lista de Produtos'!$A$2:$AE$998,14,0),IF($F$10=14,VLOOKUP(A281,'Lista de Produtos'!$A$2:$AE$998,15,0),IF($F$10=15,VLOOKUP(A281,'Lista de Produtos'!$A$2:$AE$998,16,0),IF($F$10=16,VLOOKUP(A281,'Lista de Produtos'!$A$2:$AE$998,17,0),IF($F$10=17,VLOOKUP(A281,'Lista de Produtos'!$A$2:$AE$998,18,0),IF($F$10=18,VLOOKUP(A281,'Lista de Produtos'!$A$2:$AE$998,19,0),IF($F$10=19,VLOOKUP(A281,'Lista de Produtos'!$A$2:$AE$998,20,0),IF($F$10=20,VLOOKUP(A281,'Lista de Produtos'!$A$2:$AE$998,21,0),IF($F$10=21,VLOOKUP(A281,'Lista de Produtos'!$A$2:$AE$998,22,0),IF($F$10=22,VLOOKUP(A281,'Lista de Produtos'!$A$2:$AE$998,23,0),IF($F$10=23,VLOOKUP(A281,'Lista de Produtos'!$A$2:$AE$998,24,0),IF($F$10=24,VLOOKUP(A281,'Lista de Produtos'!$A$2:$AE$998,25,0),IF($F$10=25,VLOOKUP(A281,'Lista de Produtos'!$A$2:$AE$998,26,0),IF($F$10=26,VLOOKUP(A281,'Lista de Produtos'!$A$2:$AE$998,27,0),IF($F$10=27,VLOOKUP(A281,'Lista de Produtos'!$A$2:$AE$998,28,0),IF($F$10=28,VLOOKUP(A281,'Lista de Produtos'!$A$2:$AE$998,29,0),IF($F$10=29,VLOOKUP(A281,'Lista de Produtos'!$A$2:$AE$998,30,0),IF($F$10=30,VLOOKUP(A281,'Lista de Produtos'!$A$2:$AE$998,31,0))))))))))))))))))))))))))))))),"")</f>
        <v/>
      </c>
      <c r="E281" s="67"/>
      <c r="F281" s="42"/>
      <c r="G281" s="43" t="str">
        <f t="shared" si="4"/>
        <v/>
      </c>
    </row>
    <row r="282" spans="1:7" x14ac:dyDescent="0.25">
      <c r="A282" s="68" t="str">
        <f>IF('Lista de Produtos'!A271="","",'Lista de Produtos'!A271)</f>
        <v/>
      </c>
      <c r="B282" s="69"/>
      <c r="C282" s="70"/>
      <c r="D282" s="66" t="str">
        <f>IFERROR(IF($F$10=1,VLOOKUP(A282,'Lista de Produtos'!$A$2:$E$998,2,0),IF($F$10=2,VLOOKUP(A282,'Lista de Produtos'!$A$2:$E$998,3,0),IF($F$10=3,VLOOKUP(A282,'Lista de Produtos'!$A$2:$E$998,4,0),IF($F$10=4,VLOOKUP(A282,'Lista de Produtos'!$A$2:$E$998,5,0),IF($F$10=5,VLOOKUP(A282,'Lista de Produtos'!$A$2:$F$998,6,0),IF($F$10=6,VLOOKUP(A282,'Lista de Produtos'!$A$2:$G$998,7,0),IF($F$10=7,VLOOKUP(A282,'Lista de Produtos'!$A$2:$H$998,8,0),IF($F$10=8,VLOOKUP(A282,'Lista de Produtos'!$A$2:$I$998,9,0),IF($F$10=9,VLOOKUP(A282,'Lista de Produtos'!$A$2:$J$998,10,0),IF($F$10=10,VLOOKUP(A282,'Lista de Produtos'!$A$2:$AE$998,11,0),IF($F$10=11,VLOOKUP(A282,'Lista de Produtos'!$A$2:$AE$998,12,0),IF($F$10=12,VLOOKUP(A282,'Lista de Produtos'!$A$2:$AE$998,13,0),IF($F$10=13,VLOOKUP(A282,'Lista de Produtos'!$A$2:$AE$998,14,0),IF($F$10=14,VLOOKUP(A282,'Lista de Produtos'!$A$2:$AE$998,15,0),IF($F$10=15,VLOOKUP(A282,'Lista de Produtos'!$A$2:$AE$998,16,0),IF($F$10=16,VLOOKUP(A282,'Lista de Produtos'!$A$2:$AE$998,17,0),IF($F$10=17,VLOOKUP(A282,'Lista de Produtos'!$A$2:$AE$998,18,0),IF($F$10=18,VLOOKUP(A282,'Lista de Produtos'!$A$2:$AE$998,19,0),IF($F$10=19,VLOOKUP(A282,'Lista de Produtos'!$A$2:$AE$998,20,0),IF($F$10=20,VLOOKUP(A282,'Lista de Produtos'!$A$2:$AE$998,21,0),IF($F$10=21,VLOOKUP(A282,'Lista de Produtos'!$A$2:$AE$998,22,0),IF($F$10=22,VLOOKUP(A282,'Lista de Produtos'!$A$2:$AE$998,23,0),IF($F$10=23,VLOOKUP(A282,'Lista de Produtos'!$A$2:$AE$998,24,0),IF($F$10=24,VLOOKUP(A282,'Lista de Produtos'!$A$2:$AE$998,25,0),IF($F$10=25,VLOOKUP(A282,'Lista de Produtos'!$A$2:$AE$998,26,0),IF($F$10=26,VLOOKUP(A282,'Lista de Produtos'!$A$2:$AE$998,27,0),IF($F$10=27,VLOOKUP(A282,'Lista de Produtos'!$A$2:$AE$998,28,0),IF($F$10=28,VLOOKUP(A282,'Lista de Produtos'!$A$2:$AE$998,29,0),IF($F$10=29,VLOOKUP(A282,'Lista de Produtos'!$A$2:$AE$998,30,0),IF($F$10=30,VLOOKUP(A282,'Lista de Produtos'!$A$2:$AE$998,31,0))))))))))))))))))))))))))))))),"")</f>
        <v/>
      </c>
      <c r="E282" s="67"/>
      <c r="F282" s="42"/>
      <c r="G282" s="43" t="str">
        <f t="shared" si="4"/>
        <v/>
      </c>
    </row>
    <row r="283" spans="1:7" x14ac:dyDescent="0.25">
      <c r="A283" s="68" t="str">
        <f>IF('Lista de Produtos'!A272="","",'Lista de Produtos'!A272)</f>
        <v/>
      </c>
      <c r="B283" s="69"/>
      <c r="C283" s="70"/>
      <c r="D283" s="66" t="str">
        <f>IFERROR(IF($F$10=1,VLOOKUP(A283,'Lista de Produtos'!$A$2:$E$998,2,0),IF($F$10=2,VLOOKUP(A283,'Lista de Produtos'!$A$2:$E$998,3,0),IF($F$10=3,VLOOKUP(A283,'Lista de Produtos'!$A$2:$E$998,4,0),IF($F$10=4,VLOOKUP(A283,'Lista de Produtos'!$A$2:$E$998,5,0),IF($F$10=5,VLOOKUP(A283,'Lista de Produtos'!$A$2:$F$998,6,0),IF($F$10=6,VLOOKUP(A283,'Lista de Produtos'!$A$2:$G$998,7,0),IF($F$10=7,VLOOKUP(A283,'Lista de Produtos'!$A$2:$H$998,8,0),IF($F$10=8,VLOOKUP(A283,'Lista de Produtos'!$A$2:$I$998,9,0),IF($F$10=9,VLOOKUP(A283,'Lista de Produtos'!$A$2:$J$998,10,0),IF($F$10=10,VLOOKUP(A283,'Lista de Produtos'!$A$2:$AE$998,11,0),IF($F$10=11,VLOOKUP(A283,'Lista de Produtos'!$A$2:$AE$998,12,0),IF($F$10=12,VLOOKUP(A283,'Lista de Produtos'!$A$2:$AE$998,13,0),IF($F$10=13,VLOOKUP(A283,'Lista de Produtos'!$A$2:$AE$998,14,0),IF($F$10=14,VLOOKUP(A283,'Lista de Produtos'!$A$2:$AE$998,15,0),IF($F$10=15,VLOOKUP(A283,'Lista de Produtos'!$A$2:$AE$998,16,0),IF($F$10=16,VLOOKUP(A283,'Lista de Produtos'!$A$2:$AE$998,17,0),IF($F$10=17,VLOOKUP(A283,'Lista de Produtos'!$A$2:$AE$998,18,0),IF($F$10=18,VLOOKUP(A283,'Lista de Produtos'!$A$2:$AE$998,19,0),IF($F$10=19,VLOOKUP(A283,'Lista de Produtos'!$A$2:$AE$998,20,0),IF($F$10=20,VLOOKUP(A283,'Lista de Produtos'!$A$2:$AE$998,21,0),IF($F$10=21,VLOOKUP(A283,'Lista de Produtos'!$A$2:$AE$998,22,0),IF($F$10=22,VLOOKUP(A283,'Lista de Produtos'!$A$2:$AE$998,23,0),IF($F$10=23,VLOOKUP(A283,'Lista de Produtos'!$A$2:$AE$998,24,0),IF($F$10=24,VLOOKUP(A283,'Lista de Produtos'!$A$2:$AE$998,25,0),IF($F$10=25,VLOOKUP(A283,'Lista de Produtos'!$A$2:$AE$998,26,0),IF($F$10=26,VLOOKUP(A283,'Lista de Produtos'!$A$2:$AE$998,27,0),IF($F$10=27,VLOOKUP(A283,'Lista de Produtos'!$A$2:$AE$998,28,0),IF($F$10=28,VLOOKUP(A283,'Lista de Produtos'!$A$2:$AE$998,29,0),IF($F$10=29,VLOOKUP(A283,'Lista de Produtos'!$A$2:$AE$998,30,0),IF($F$10=30,VLOOKUP(A283,'Lista de Produtos'!$A$2:$AE$998,31,0))))))))))))))))))))))))))))))),"")</f>
        <v/>
      </c>
      <c r="E283" s="67"/>
      <c r="F283" s="42"/>
      <c r="G283" s="43" t="str">
        <f t="shared" si="4"/>
        <v/>
      </c>
    </row>
    <row r="284" spans="1:7" x14ac:dyDescent="0.25">
      <c r="A284" s="68" t="str">
        <f>IF('Lista de Produtos'!A273="","",'Lista de Produtos'!A273)</f>
        <v/>
      </c>
      <c r="B284" s="69"/>
      <c r="C284" s="70"/>
      <c r="D284" s="66" t="str">
        <f>IFERROR(IF($F$10=1,VLOOKUP(A284,'Lista de Produtos'!$A$2:$E$998,2,0),IF($F$10=2,VLOOKUP(A284,'Lista de Produtos'!$A$2:$E$998,3,0),IF($F$10=3,VLOOKUP(A284,'Lista de Produtos'!$A$2:$E$998,4,0),IF($F$10=4,VLOOKUP(A284,'Lista de Produtos'!$A$2:$E$998,5,0),IF($F$10=5,VLOOKUP(A284,'Lista de Produtos'!$A$2:$F$998,6,0),IF($F$10=6,VLOOKUP(A284,'Lista de Produtos'!$A$2:$G$998,7,0),IF($F$10=7,VLOOKUP(A284,'Lista de Produtos'!$A$2:$H$998,8,0),IF($F$10=8,VLOOKUP(A284,'Lista de Produtos'!$A$2:$I$998,9,0),IF($F$10=9,VLOOKUP(A284,'Lista de Produtos'!$A$2:$J$998,10,0),IF($F$10=10,VLOOKUP(A284,'Lista de Produtos'!$A$2:$AE$998,11,0),IF($F$10=11,VLOOKUP(A284,'Lista de Produtos'!$A$2:$AE$998,12,0),IF($F$10=12,VLOOKUP(A284,'Lista de Produtos'!$A$2:$AE$998,13,0),IF($F$10=13,VLOOKUP(A284,'Lista de Produtos'!$A$2:$AE$998,14,0),IF($F$10=14,VLOOKUP(A284,'Lista de Produtos'!$A$2:$AE$998,15,0),IF($F$10=15,VLOOKUP(A284,'Lista de Produtos'!$A$2:$AE$998,16,0),IF($F$10=16,VLOOKUP(A284,'Lista de Produtos'!$A$2:$AE$998,17,0),IF($F$10=17,VLOOKUP(A284,'Lista de Produtos'!$A$2:$AE$998,18,0),IF($F$10=18,VLOOKUP(A284,'Lista de Produtos'!$A$2:$AE$998,19,0),IF($F$10=19,VLOOKUP(A284,'Lista de Produtos'!$A$2:$AE$998,20,0),IF($F$10=20,VLOOKUP(A284,'Lista de Produtos'!$A$2:$AE$998,21,0),IF($F$10=21,VLOOKUP(A284,'Lista de Produtos'!$A$2:$AE$998,22,0),IF($F$10=22,VLOOKUP(A284,'Lista de Produtos'!$A$2:$AE$998,23,0),IF($F$10=23,VLOOKUP(A284,'Lista de Produtos'!$A$2:$AE$998,24,0),IF($F$10=24,VLOOKUP(A284,'Lista de Produtos'!$A$2:$AE$998,25,0),IF($F$10=25,VLOOKUP(A284,'Lista de Produtos'!$A$2:$AE$998,26,0),IF($F$10=26,VLOOKUP(A284,'Lista de Produtos'!$A$2:$AE$998,27,0),IF($F$10=27,VLOOKUP(A284,'Lista de Produtos'!$A$2:$AE$998,28,0),IF($F$10=28,VLOOKUP(A284,'Lista de Produtos'!$A$2:$AE$998,29,0),IF($F$10=29,VLOOKUP(A284,'Lista de Produtos'!$A$2:$AE$998,30,0),IF($F$10=30,VLOOKUP(A284,'Lista de Produtos'!$A$2:$AE$998,31,0))))))))))))))))))))))))))))))),"")</f>
        <v/>
      </c>
      <c r="E284" s="67"/>
      <c r="F284" s="42"/>
      <c r="G284" s="43" t="str">
        <f t="shared" si="4"/>
        <v/>
      </c>
    </row>
    <row r="285" spans="1:7" x14ac:dyDescent="0.25">
      <c r="A285" s="68" t="str">
        <f>IF('Lista de Produtos'!A274="","",'Lista de Produtos'!A274)</f>
        <v/>
      </c>
      <c r="B285" s="69"/>
      <c r="C285" s="70"/>
      <c r="D285" s="66" t="str">
        <f>IFERROR(IF($F$10=1,VLOOKUP(A285,'Lista de Produtos'!$A$2:$E$998,2,0),IF($F$10=2,VLOOKUP(A285,'Lista de Produtos'!$A$2:$E$998,3,0),IF($F$10=3,VLOOKUP(A285,'Lista de Produtos'!$A$2:$E$998,4,0),IF($F$10=4,VLOOKUP(A285,'Lista de Produtos'!$A$2:$E$998,5,0),IF($F$10=5,VLOOKUP(A285,'Lista de Produtos'!$A$2:$F$998,6,0),IF($F$10=6,VLOOKUP(A285,'Lista de Produtos'!$A$2:$G$998,7,0),IF($F$10=7,VLOOKUP(A285,'Lista de Produtos'!$A$2:$H$998,8,0),IF($F$10=8,VLOOKUP(A285,'Lista de Produtos'!$A$2:$I$998,9,0),IF($F$10=9,VLOOKUP(A285,'Lista de Produtos'!$A$2:$J$998,10,0),IF($F$10=10,VLOOKUP(A285,'Lista de Produtos'!$A$2:$AE$998,11,0),IF($F$10=11,VLOOKUP(A285,'Lista de Produtos'!$A$2:$AE$998,12,0),IF($F$10=12,VLOOKUP(A285,'Lista de Produtos'!$A$2:$AE$998,13,0),IF($F$10=13,VLOOKUP(A285,'Lista de Produtos'!$A$2:$AE$998,14,0),IF($F$10=14,VLOOKUP(A285,'Lista de Produtos'!$A$2:$AE$998,15,0),IF($F$10=15,VLOOKUP(A285,'Lista de Produtos'!$A$2:$AE$998,16,0),IF($F$10=16,VLOOKUP(A285,'Lista de Produtos'!$A$2:$AE$998,17,0),IF($F$10=17,VLOOKUP(A285,'Lista de Produtos'!$A$2:$AE$998,18,0),IF($F$10=18,VLOOKUP(A285,'Lista de Produtos'!$A$2:$AE$998,19,0),IF($F$10=19,VLOOKUP(A285,'Lista de Produtos'!$A$2:$AE$998,20,0),IF($F$10=20,VLOOKUP(A285,'Lista de Produtos'!$A$2:$AE$998,21,0),IF($F$10=21,VLOOKUP(A285,'Lista de Produtos'!$A$2:$AE$998,22,0),IF($F$10=22,VLOOKUP(A285,'Lista de Produtos'!$A$2:$AE$998,23,0),IF($F$10=23,VLOOKUP(A285,'Lista de Produtos'!$A$2:$AE$998,24,0),IF($F$10=24,VLOOKUP(A285,'Lista de Produtos'!$A$2:$AE$998,25,0),IF($F$10=25,VLOOKUP(A285,'Lista de Produtos'!$A$2:$AE$998,26,0),IF($F$10=26,VLOOKUP(A285,'Lista de Produtos'!$A$2:$AE$998,27,0),IF($F$10=27,VLOOKUP(A285,'Lista de Produtos'!$A$2:$AE$998,28,0),IF($F$10=28,VLOOKUP(A285,'Lista de Produtos'!$A$2:$AE$998,29,0),IF($F$10=29,VLOOKUP(A285,'Lista de Produtos'!$A$2:$AE$998,30,0),IF($F$10=30,VLOOKUP(A285,'Lista de Produtos'!$A$2:$AE$998,31,0))))))))))))))))))))))))))))))),"")</f>
        <v/>
      </c>
      <c r="E285" s="67"/>
      <c r="F285" s="42"/>
      <c r="G285" s="43" t="str">
        <f t="shared" si="4"/>
        <v/>
      </c>
    </row>
    <row r="286" spans="1:7" x14ac:dyDescent="0.25">
      <c r="A286" s="68" t="str">
        <f>IF('Lista de Produtos'!A275="","",'Lista de Produtos'!A275)</f>
        <v/>
      </c>
      <c r="B286" s="69"/>
      <c r="C286" s="70"/>
      <c r="D286" s="66" t="str">
        <f>IFERROR(IF($F$10=1,VLOOKUP(A286,'Lista de Produtos'!$A$2:$E$998,2,0),IF($F$10=2,VLOOKUP(A286,'Lista de Produtos'!$A$2:$E$998,3,0),IF($F$10=3,VLOOKUP(A286,'Lista de Produtos'!$A$2:$E$998,4,0),IF($F$10=4,VLOOKUP(A286,'Lista de Produtos'!$A$2:$E$998,5,0),IF($F$10=5,VLOOKUP(A286,'Lista de Produtos'!$A$2:$F$998,6,0),IF($F$10=6,VLOOKUP(A286,'Lista de Produtos'!$A$2:$G$998,7,0),IF($F$10=7,VLOOKUP(A286,'Lista de Produtos'!$A$2:$H$998,8,0),IF($F$10=8,VLOOKUP(A286,'Lista de Produtos'!$A$2:$I$998,9,0),IF($F$10=9,VLOOKUP(A286,'Lista de Produtos'!$A$2:$J$998,10,0),IF($F$10=10,VLOOKUP(A286,'Lista de Produtos'!$A$2:$AE$998,11,0),IF($F$10=11,VLOOKUP(A286,'Lista de Produtos'!$A$2:$AE$998,12,0),IF($F$10=12,VLOOKUP(A286,'Lista de Produtos'!$A$2:$AE$998,13,0),IF($F$10=13,VLOOKUP(A286,'Lista de Produtos'!$A$2:$AE$998,14,0),IF($F$10=14,VLOOKUP(A286,'Lista de Produtos'!$A$2:$AE$998,15,0),IF($F$10=15,VLOOKUP(A286,'Lista de Produtos'!$A$2:$AE$998,16,0),IF($F$10=16,VLOOKUP(A286,'Lista de Produtos'!$A$2:$AE$998,17,0),IF($F$10=17,VLOOKUP(A286,'Lista de Produtos'!$A$2:$AE$998,18,0),IF($F$10=18,VLOOKUP(A286,'Lista de Produtos'!$A$2:$AE$998,19,0),IF($F$10=19,VLOOKUP(A286,'Lista de Produtos'!$A$2:$AE$998,20,0),IF($F$10=20,VLOOKUP(A286,'Lista de Produtos'!$A$2:$AE$998,21,0),IF($F$10=21,VLOOKUP(A286,'Lista de Produtos'!$A$2:$AE$998,22,0),IF($F$10=22,VLOOKUP(A286,'Lista de Produtos'!$A$2:$AE$998,23,0),IF($F$10=23,VLOOKUP(A286,'Lista de Produtos'!$A$2:$AE$998,24,0),IF($F$10=24,VLOOKUP(A286,'Lista de Produtos'!$A$2:$AE$998,25,0),IF($F$10=25,VLOOKUP(A286,'Lista de Produtos'!$A$2:$AE$998,26,0),IF($F$10=26,VLOOKUP(A286,'Lista de Produtos'!$A$2:$AE$998,27,0),IF($F$10=27,VLOOKUP(A286,'Lista de Produtos'!$A$2:$AE$998,28,0),IF($F$10=28,VLOOKUP(A286,'Lista de Produtos'!$A$2:$AE$998,29,0),IF($F$10=29,VLOOKUP(A286,'Lista de Produtos'!$A$2:$AE$998,30,0),IF($F$10=30,VLOOKUP(A286,'Lista de Produtos'!$A$2:$AE$998,31,0))))))))))))))))))))))))))))))),"")</f>
        <v/>
      </c>
      <c r="E286" s="67"/>
      <c r="F286" s="42"/>
      <c r="G286" s="43" t="str">
        <f t="shared" si="4"/>
        <v/>
      </c>
    </row>
    <row r="287" spans="1:7" x14ac:dyDescent="0.25">
      <c r="A287" s="68" t="str">
        <f>IF('Lista de Produtos'!A276="","",'Lista de Produtos'!A276)</f>
        <v/>
      </c>
      <c r="B287" s="69"/>
      <c r="C287" s="70"/>
      <c r="D287" s="66" t="str">
        <f>IFERROR(IF($F$10=1,VLOOKUP(A287,'Lista de Produtos'!$A$2:$E$998,2,0),IF($F$10=2,VLOOKUP(A287,'Lista de Produtos'!$A$2:$E$998,3,0),IF($F$10=3,VLOOKUP(A287,'Lista de Produtos'!$A$2:$E$998,4,0),IF($F$10=4,VLOOKUP(A287,'Lista de Produtos'!$A$2:$E$998,5,0),IF($F$10=5,VLOOKUP(A287,'Lista de Produtos'!$A$2:$F$998,6,0),IF($F$10=6,VLOOKUP(A287,'Lista de Produtos'!$A$2:$G$998,7,0),IF($F$10=7,VLOOKUP(A287,'Lista de Produtos'!$A$2:$H$998,8,0),IF($F$10=8,VLOOKUP(A287,'Lista de Produtos'!$A$2:$I$998,9,0),IF($F$10=9,VLOOKUP(A287,'Lista de Produtos'!$A$2:$J$998,10,0),IF($F$10=10,VLOOKUP(A287,'Lista de Produtos'!$A$2:$AE$998,11,0),IF($F$10=11,VLOOKUP(A287,'Lista de Produtos'!$A$2:$AE$998,12,0),IF($F$10=12,VLOOKUP(A287,'Lista de Produtos'!$A$2:$AE$998,13,0),IF($F$10=13,VLOOKUP(A287,'Lista de Produtos'!$A$2:$AE$998,14,0),IF($F$10=14,VLOOKUP(A287,'Lista de Produtos'!$A$2:$AE$998,15,0),IF($F$10=15,VLOOKUP(A287,'Lista de Produtos'!$A$2:$AE$998,16,0),IF($F$10=16,VLOOKUP(A287,'Lista de Produtos'!$A$2:$AE$998,17,0),IF($F$10=17,VLOOKUP(A287,'Lista de Produtos'!$A$2:$AE$998,18,0),IF($F$10=18,VLOOKUP(A287,'Lista de Produtos'!$A$2:$AE$998,19,0),IF($F$10=19,VLOOKUP(A287,'Lista de Produtos'!$A$2:$AE$998,20,0),IF($F$10=20,VLOOKUP(A287,'Lista de Produtos'!$A$2:$AE$998,21,0),IF($F$10=21,VLOOKUP(A287,'Lista de Produtos'!$A$2:$AE$998,22,0),IF($F$10=22,VLOOKUP(A287,'Lista de Produtos'!$A$2:$AE$998,23,0),IF($F$10=23,VLOOKUP(A287,'Lista de Produtos'!$A$2:$AE$998,24,0),IF($F$10=24,VLOOKUP(A287,'Lista de Produtos'!$A$2:$AE$998,25,0),IF($F$10=25,VLOOKUP(A287,'Lista de Produtos'!$A$2:$AE$998,26,0),IF($F$10=26,VLOOKUP(A287,'Lista de Produtos'!$A$2:$AE$998,27,0),IF($F$10=27,VLOOKUP(A287,'Lista de Produtos'!$A$2:$AE$998,28,0),IF($F$10=28,VLOOKUP(A287,'Lista de Produtos'!$A$2:$AE$998,29,0),IF($F$10=29,VLOOKUP(A287,'Lista de Produtos'!$A$2:$AE$998,30,0),IF($F$10=30,VLOOKUP(A287,'Lista de Produtos'!$A$2:$AE$998,31,0))))))))))))))))))))))))))))))),"")</f>
        <v/>
      </c>
      <c r="E287" s="67"/>
      <c r="F287" s="42"/>
      <c r="G287" s="43" t="str">
        <f t="shared" si="4"/>
        <v/>
      </c>
    </row>
    <row r="288" spans="1:7" x14ac:dyDescent="0.25">
      <c r="A288" s="68" t="str">
        <f>IF('Lista de Produtos'!A277="","",'Lista de Produtos'!A277)</f>
        <v/>
      </c>
      <c r="B288" s="69"/>
      <c r="C288" s="70"/>
      <c r="D288" s="66" t="str">
        <f>IFERROR(IF($F$10=1,VLOOKUP(A288,'Lista de Produtos'!$A$2:$E$998,2,0),IF($F$10=2,VLOOKUP(A288,'Lista de Produtos'!$A$2:$E$998,3,0),IF($F$10=3,VLOOKUP(A288,'Lista de Produtos'!$A$2:$E$998,4,0),IF($F$10=4,VLOOKUP(A288,'Lista de Produtos'!$A$2:$E$998,5,0),IF($F$10=5,VLOOKUP(A288,'Lista de Produtos'!$A$2:$F$998,6,0),IF($F$10=6,VLOOKUP(A288,'Lista de Produtos'!$A$2:$G$998,7,0),IF($F$10=7,VLOOKUP(A288,'Lista de Produtos'!$A$2:$H$998,8,0),IF($F$10=8,VLOOKUP(A288,'Lista de Produtos'!$A$2:$I$998,9,0),IF($F$10=9,VLOOKUP(A288,'Lista de Produtos'!$A$2:$J$998,10,0),IF($F$10=10,VLOOKUP(A288,'Lista de Produtos'!$A$2:$AE$998,11,0),IF($F$10=11,VLOOKUP(A288,'Lista de Produtos'!$A$2:$AE$998,12,0),IF($F$10=12,VLOOKUP(A288,'Lista de Produtos'!$A$2:$AE$998,13,0),IF($F$10=13,VLOOKUP(A288,'Lista de Produtos'!$A$2:$AE$998,14,0),IF($F$10=14,VLOOKUP(A288,'Lista de Produtos'!$A$2:$AE$998,15,0),IF($F$10=15,VLOOKUP(A288,'Lista de Produtos'!$A$2:$AE$998,16,0),IF($F$10=16,VLOOKUP(A288,'Lista de Produtos'!$A$2:$AE$998,17,0),IF($F$10=17,VLOOKUP(A288,'Lista de Produtos'!$A$2:$AE$998,18,0),IF($F$10=18,VLOOKUP(A288,'Lista de Produtos'!$A$2:$AE$998,19,0),IF($F$10=19,VLOOKUP(A288,'Lista de Produtos'!$A$2:$AE$998,20,0),IF($F$10=20,VLOOKUP(A288,'Lista de Produtos'!$A$2:$AE$998,21,0),IF($F$10=21,VLOOKUP(A288,'Lista de Produtos'!$A$2:$AE$998,22,0),IF($F$10=22,VLOOKUP(A288,'Lista de Produtos'!$A$2:$AE$998,23,0),IF($F$10=23,VLOOKUP(A288,'Lista de Produtos'!$A$2:$AE$998,24,0),IF($F$10=24,VLOOKUP(A288,'Lista de Produtos'!$A$2:$AE$998,25,0),IF($F$10=25,VLOOKUP(A288,'Lista de Produtos'!$A$2:$AE$998,26,0),IF($F$10=26,VLOOKUP(A288,'Lista de Produtos'!$A$2:$AE$998,27,0),IF($F$10=27,VLOOKUP(A288,'Lista de Produtos'!$A$2:$AE$998,28,0),IF($F$10=28,VLOOKUP(A288,'Lista de Produtos'!$A$2:$AE$998,29,0),IF($F$10=29,VLOOKUP(A288,'Lista de Produtos'!$A$2:$AE$998,30,0),IF($F$10=30,VLOOKUP(A288,'Lista de Produtos'!$A$2:$AE$998,31,0))))))))))))))))))))))))))))))),"")</f>
        <v/>
      </c>
      <c r="E288" s="67"/>
      <c r="F288" s="42"/>
      <c r="G288" s="43" t="str">
        <f t="shared" si="4"/>
        <v/>
      </c>
    </row>
    <row r="289" spans="1:7" x14ac:dyDescent="0.25">
      <c r="A289" s="68" t="str">
        <f>IF('Lista de Produtos'!A278="","",'Lista de Produtos'!A278)</f>
        <v/>
      </c>
      <c r="B289" s="69"/>
      <c r="C289" s="70"/>
      <c r="D289" s="66" t="str">
        <f>IFERROR(IF($F$10=1,VLOOKUP(A289,'Lista de Produtos'!$A$2:$E$998,2,0),IF($F$10=2,VLOOKUP(A289,'Lista de Produtos'!$A$2:$E$998,3,0),IF($F$10=3,VLOOKUP(A289,'Lista de Produtos'!$A$2:$E$998,4,0),IF($F$10=4,VLOOKUP(A289,'Lista de Produtos'!$A$2:$E$998,5,0),IF($F$10=5,VLOOKUP(A289,'Lista de Produtos'!$A$2:$F$998,6,0),IF($F$10=6,VLOOKUP(A289,'Lista de Produtos'!$A$2:$G$998,7,0),IF($F$10=7,VLOOKUP(A289,'Lista de Produtos'!$A$2:$H$998,8,0),IF($F$10=8,VLOOKUP(A289,'Lista de Produtos'!$A$2:$I$998,9,0),IF($F$10=9,VLOOKUP(A289,'Lista de Produtos'!$A$2:$J$998,10,0),IF($F$10=10,VLOOKUP(A289,'Lista de Produtos'!$A$2:$AE$998,11,0),IF($F$10=11,VLOOKUP(A289,'Lista de Produtos'!$A$2:$AE$998,12,0),IF($F$10=12,VLOOKUP(A289,'Lista de Produtos'!$A$2:$AE$998,13,0),IF($F$10=13,VLOOKUP(A289,'Lista de Produtos'!$A$2:$AE$998,14,0),IF($F$10=14,VLOOKUP(A289,'Lista de Produtos'!$A$2:$AE$998,15,0),IF($F$10=15,VLOOKUP(A289,'Lista de Produtos'!$A$2:$AE$998,16,0),IF($F$10=16,VLOOKUP(A289,'Lista de Produtos'!$A$2:$AE$998,17,0),IF($F$10=17,VLOOKUP(A289,'Lista de Produtos'!$A$2:$AE$998,18,0),IF($F$10=18,VLOOKUP(A289,'Lista de Produtos'!$A$2:$AE$998,19,0),IF($F$10=19,VLOOKUP(A289,'Lista de Produtos'!$A$2:$AE$998,20,0),IF($F$10=20,VLOOKUP(A289,'Lista de Produtos'!$A$2:$AE$998,21,0),IF($F$10=21,VLOOKUP(A289,'Lista de Produtos'!$A$2:$AE$998,22,0),IF($F$10=22,VLOOKUP(A289,'Lista de Produtos'!$A$2:$AE$998,23,0),IF($F$10=23,VLOOKUP(A289,'Lista de Produtos'!$A$2:$AE$998,24,0),IF($F$10=24,VLOOKUP(A289,'Lista de Produtos'!$A$2:$AE$998,25,0),IF($F$10=25,VLOOKUP(A289,'Lista de Produtos'!$A$2:$AE$998,26,0),IF($F$10=26,VLOOKUP(A289,'Lista de Produtos'!$A$2:$AE$998,27,0),IF($F$10=27,VLOOKUP(A289,'Lista de Produtos'!$A$2:$AE$998,28,0),IF($F$10=28,VLOOKUP(A289,'Lista de Produtos'!$A$2:$AE$998,29,0),IF($F$10=29,VLOOKUP(A289,'Lista de Produtos'!$A$2:$AE$998,30,0),IF($F$10=30,VLOOKUP(A289,'Lista de Produtos'!$A$2:$AE$998,31,0))))))))))))))))))))))))))))))),"")</f>
        <v/>
      </c>
      <c r="E289" s="67"/>
      <c r="F289" s="42"/>
      <c r="G289" s="43" t="str">
        <f t="shared" si="4"/>
        <v/>
      </c>
    </row>
    <row r="290" spans="1:7" x14ac:dyDescent="0.25">
      <c r="A290" s="68" t="str">
        <f>IF('Lista de Produtos'!A279="","",'Lista de Produtos'!A279)</f>
        <v/>
      </c>
      <c r="B290" s="69"/>
      <c r="C290" s="70"/>
      <c r="D290" s="66" t="str">
        <f>IFERROR(IF($F$10=1,VLOOKUP(A290,'Lista de Produtos'!$A$2:$E$998,2,0),IF($F$10=2,VLOOKUP(A290,'Lista de Produtos'!$A$2:$E$998,3,0),IF($F$10=3,VLOOKUP(A290,'Lista de Produtos'!$A$2:$E$998,4,0),IF($F$10=4,VLOOKUP(A290,'Lista de Produtos'!$A$2:$E$998,5,0),IF($F$10=5,VLOOKUP(A290,'Lista de Produtos'!$A$2:$F$998,6,0),IF($F$10=6,VLOOKUP(A290,'Lista de Produtos'!$A$2:$G$998,7,0),IF($F$10=7,VLOOKUP(A290,'Lista de Produtos'!$A$2:$H$998,8,0),IF($F$10=8,VLOOKUP(A290,'Lista de Produtos'!$A$2:$I$998,9,0),IF($F$10=9,VLOOKUP(A290,'Lista de Produtos'!$A$2:$J$998,10,0),IF($F$10=10,VLOOKUP(A290,'Lista de Produtos'!$A$2:$AE$998,11,0),IF($F$10=11,VLOOKUP(A290,'Lista de Produtos'!$A$2:$AE$998,12,0),IF($F$10=12,VLOOKUP(A290,'Lista de Produtos'!$A$2:$AE$998,13,0),IF($F$10=13,VLOOKUP(A290,'Lista de Produtos'!$A$2:$AE$998,14,0),IF($F$10=14,VLOOKUP(A290,'Lista de Produtos'!$A$2:$AE$998,15,0),IF($F$10=15,VLOOKUP(A290,'Lista de Produtos'!$A$2:$AE$998,16,0),IF($F$10=16,VLOOKUP(A290,'Lista de Produtos'!$A$2:$AE$998,17,0),IF($F$10=17,VLOOKUP(A290,'Lista de Produtos'!$A$2:$AE$998,18,0),IF($F$10=18,VLOOKUP(A290,'Lista de Produtos'!$A$2:$AE$998,19,0),IF($F$10=19,VLOOKUP(A290,'Lista de Produtos'!$A$2:$AE$998,20,0),IF($F$10=20,VLOOKUP(A290,'Lista de Produtos'!$A$2:$AE$998,21,0),IF($F$10=21,VLOOKUP(A290,'Lista de Produtos'!$A$2:$AE$998,22,0),IF($F$10=22,VLOOKUP(A290,'Lista de Produtos'!$A$2:$AE$998,23,0),IF($F$10=23,VLOOKUP(A290,'Lista de Produtos'!$A$2:$AE$998,24,0),IF($F$10=24,VLOOKUP(A290,'Lista de Produtos'!$A$2:$AE$998,25,0),IF($F$10=25,VLOOKUP(A290,'Lista de Produtos'!$A$2:$AE$998,26,0),IF($F$10=26,VLOOKUP(A290,'Lista de Produtos'!$A$2:$AE$998,27,0),IF($F$10=27,VLOOKUP(A290,'Lista de Produtos'!$A$2:$AE$998,28,0),IF($F$10=28,VLOOKUP(A290,'Lista de Produtos'!$A$2:$AE$998,29,0),IF($F$10=29,VLOOKUP(A290,'Lista de Produtos'!$A$2:$AE$998,30,0),IF($F$10=30,VLOOKUP(A290,'Lista de Produtos'!$A$2:$AE$998,31,0))))))))))))))))))))))))))))))),"")</f>
        <v/>
      </c>
      <c r="E290" s="67"/>
      <c r="F290" s="42"/>
      <c r="G290" s="43" t="str">
        <f t="shared" si="4"/>
        <v/>
      </c>
    </row>
    <row r="291" spans="1:7" x14ac:dyDescent="0.25">
      <c r="A291" s="68" t="str">
        <f>IF('Lista de Produtos'!A280="","",'Lista de Produtos'!A280)</f>
        <v/>
      </c>
      <c r="B291" s="69"/>
      <c r="C291" s="70"/>
      <c r="D291" s="66" t="str">
        <f>IFERROR(IF($F$10=1,VLOOKUP(A291,'Lista de Produtos'!$A$2:$E$998,2,0),IF($F$10=2,VLOOKUP(A291,'Lista de Produtos'!$A$2:$E$998,3,0),IF($F$10=3,VLOOKUP(A291,'Lista de Produtos'!$A$2:$E$998,4,0),IF($F$10=4,VLOOKUP(A291,'Lista de Produtos'!$A$2:$E$998,5,0),IF($F$10=5,VLOOKUP(A291,'Lista de Produtos'!$A$2:$F$998,6,0),IF($F$10=6,VLOOKUP(A291,'Lista de Produtos'!$A$2:$G$998,7,0),IF($F$10=7,VLOOKUP(A291,'Lista de Produtos'!$A$2:$H$998,8,0),IF($F$10=8,VLOOKUP(A291,'Lista de Produtos'!$A$2:$I$998,9,0),IF($F$10=9,VLOOKUP(A291,'Lista de Produtos'!$A$2:$J$998,10,0),IF($F$10=10,VLOOKUP(A291,'Lista de Produtos'!$A$2:$AE$998,11,0),IF($F$10=11,VLOOKUP(A291,'Lista de Produtos'!$A$2:$AE$998,12,0),IF($F$10=12,VLOOKUP(A291,'Lista de Produtos'!$A$2:$AE$998,13,0),IF($F$10=13,VLOOKUP(A291,'Lista de Produtos'!$A$2:$AE$998,14,0),IF($F$10=14,VLOOKUP(A291,'Lista de Produtos'!$A$2:$AE$998,15,0),IF($F$10=15,VLOOKUP(A291,'Lista de Produtos'!$A$2:$AE$998,16,0),IF($F$10=16,VLOOKUP(A291,'Lista de Produtos'!$A$2:$AE$998,17,0),IF($F$10=17,VLOOKUP(A291,'Lista de Produtos'!$A$2:$AE$998,18,0),IF($F$10=18,VLOOKUP(A291,'Lista de Produtos'!$A$2:$AE$998,19,0),IF($F$10=19,VLOOKUP(A291,'Lista de Produtos'!$A$2:$AE$998,20,0),IF($F$10=20,VLOOKUP(A291,'Lista de Produtos'!$A$2:$AE$998,21,0),IF($F$10=21,VLOOKUP(A291,'Lista de Produtos'!$A$2:$AE$998,22,0),IF($F$10=22,VLOOKUP(A291,'Lista de Produtos'!$A$2:$AE$998,23,0),IF($F$10=23,VLOOKUP(A291,'Lista de Produtos'!$A$2:$AE$998,24,0),IF($F$10=24,VLOOKUP(A291,'Lista de Produtos'!$A$2:$AE$998,25,0),IF($F$10=25,VLOOKUP(A291,'Lista de Produtos'!$A$2:$AE$998,26,0),IF($F$10=26,VLOOKUP(A291,'Lista de Produtos'!$A$2:$AE$998,27,0),IF($F$10=27,VLOOKUP(A291,'Lista de Produtos'!$A$2:$AE$998,28,0),IF($F$10=28,VLOOKUP(A291,'Lista de Produtos'!$A$2:$AE$998,29,0),IF($F$10=29,VLOOKUP(A291,'Lista de Produtos'!$A$2:$AE$998,30,0),IF($F$10=30,VLOOKUP(A291,'Lista de Produtos'!$A$2:$AE$998,31,0))))))))))))))))))))))))))))))),"")</f>
        <v/>
      </c>
      <c r="E291" s="67"/>
      <c r="F291" s="42"/>
      <c r="G291" s="43" t="str">
        <f t="shared" si="4"/>
        <v/>
      </c>
    </row>
    <row r="292" spans="1:7" x14ac:dyDescent="0.25">
      <c r="A292" s="68" t="str">
        <f>IF('Lista de Produtos'!A281="","",'Lista de Produtos'!A281)</f>
        <v/>
      </c>
      <c r="B292" s="69"/>
      <c r="C292" s="70"/>
      <c r="D292" s="66" t="str">
        <f>IFERROR(IF($F$10=1,VLOOKUP(A292,'Lista de Produtos'!$A$2:$E$998,2,0),IF($F$10=2,VLOOKUP(A292,'Lista de Produtos'!$A$2:$E$998,3,0),IF($F$10=3,VLOOKUP(A292,'Lista de Produtos'!$A$2:$E$998,4,0),IF($F$10=4,VLOOKUP(A292,'Lista de Produtos'!$A$2:$E$998,5,0),IF($F$10=5,VLOOKUP(A292,'Lista de Produtos'!$A$2:$F$998,6,0),IF($F$10=6,VLOOKUP(A292,'Lista de Produtos'!$A$2:$G$998,7,0),IF($F$10=7,VLOOKUP(A292,'Lista de Produtos'!$A$2:$H$998,8,0),IF($F$10=8,VLOOKUP(A292,'Lista de Produtos'!$A$2:$I$998,9,0),IF($F$10=9,VLOOKUP(A292,'Lista de Produtos'!$A$2:$J$998,10,0),IF($F$10=10,VLOOKUP(A292,'Lista de Produtos'!$A$2:$AE$998,11,0),IF($F$10=11,VLOOKUP(A292,'Lista de Produtos'!$A$2:$AE$998,12,0),IF($F$10=12,VLOOKUP(A292,'Lista de Produtos'!$A$2:$AE$998,13,0),IF($F$10=13,VLOOKUP(A292,'Lista de Produtos'!$A$2:$AE$998,14,0),IF($F$10=14,VLOOKUP(A292,'Lista de Produtos'!$A$2:$AE$998,15,0),IF($F$10=15,VLOOKUP(A292,'Lista de Produtos'!$A$2:$AE$998,16,0),IF($F$10=16,VLOOKUP(A292,'Lista de Produtos'!$A$2:$AE$998,17,0),IF($F$10=17,VLOOKUP(A292,'Lista de Produtos'!$A$2:$AE$998,18,0),IF($F$10=18,VLOOKUP(A292,'Lista de Produtos'!$A$2:$AE$998,19,0),IF($F$10=19,VLOOKUP(A292,'Lista de Produtos'!$A$2:$AE$998,20,0),IF($F$10=20,VLOOKUP(A292,'Lista de Produtos'!$A$2:$AE$998,21,0),IF($F$10=21,VLOOKUP(A292,'Lista de Produtos'!$A$2:$AE$998,22,0),IF($F$10=22,VLOOKUP(A292,'Lista de Produtos'!$A$2:$AE$998,23,0),IF($F$10=23,VLOOKUP(A292,'Lista de Produtos'!$A$2:$AE$998,24,0),IF($F$10=24,VLOOKUP(A292,'Lista de Produtos'!$A$2:$AE$998,25,0),IF($F$10=25,VLOOKUP(A292,'Lista de Produtos'!$A$2:$AE$998,26,0),IF($F$10=26,VLOOKUP(A292,'Lista de Produtos'!$A$2:$AE$998,27,0),IF($F$10=27,VLOOKUP(A292,'Lista de Produtos'!$A$2:$AE$998,28,0),IF($F$10=28,VLOOKUP(A292,'Lista de Produtos'!$A$2:$AE$998,29,0),IF($F$10=29,VLOOKUP(A292,'Lista de Produtos'!$A$2:$AE$998,30,0),IF($F$10=30,VLOOKUP(A292,'Lista de Produtos'!$A$2:$AE$998,31,0))))))))))))))))))))))))))))))),"")</f>
        <v/>
      </c>
      <c r="E292" s="67"/>
      <c r="F292" s="42"/>
      <c r="G292" s="43" t="str">
        <f t="shared" si="4"/>
        <v/>
      </c>
    </row>
    <row r="293" spans="1:7" x14ac:dyDescent="0.25">
      <c r="A293" s="68" t="str">
        <f>IF('Lista de Produtos'!A282="","",'Lista de Produtos'!A282)</f>
        <v/>
      </c>
      <c r="B293" s="69"/>
      <c r="C293" s="70"/>
      <c r="D293" s="66" t="str">
        <f>IFERROR(IF($F$10=1,VLOOKUP(A293,'Lista de Produtos'!$A$2:$E$998,2,0),IF($F$10=2,VLOOKUP(A293,'Lista de Produtos'!$A$2:$E$998,3,0),IF($F$10=3,VLOOKUP(A293,'Lista de Produtos'!$A$2:$E$998,4,0),IF($F$10=4,VLOOKUP(A293,'Lista de Produtos'!$A$2:$E$998,5,0),IF($F$10=5,VLOOKUP(A293,'Lista de Produtos'!$A$2:$F$998,6,0),IF($F$10=6,VLOOKUP(A293,'Lista de Produtos'!$A$2:$G$998,7,0),IF($F$10=7,VLOOKUP(A293,'Lista de Produtos'!$A$2:$H$998,8,0),IF($F$10=8,VLOOKUP(A293,'Lista de Produtos'!$A$2:$I$998,9,0),IF($F$10=9,VLOOKUP(A293,'Lista de Produtos'!$A$2:$J$998,10,0),IF($F$10=10,VLOOKUP(A293,'Lista de Produtos'!$A$2:$AE$998,11,0),IF($F$10=11,VLOOKUP(A293,'Lista de Produtos'!$A$2:$AE$998,12,0),IF($F$10=12,VLOOKUP(A293,'Lista de Produtos'!$A$2:$AE$998,13,0),IF($F$10=13,VLOOKUP(A293,'Lista de Produtos'!$A$2:$AE$998,14,0),IF($F$10=14,VLOOKUP(A293,'Lista de Produtos'!$A$2:$AE$998,15,0),IF($F$10=15,VLOOKUP(A293,'Lista de Produtos'!$A$2:$AE$998,16,0),IF($F$10=16,VLOOKUP(A293,'Lista de Produtos'!$A$2:$AE$998,17,0),IF($F$10=17,VLOOKUP(A293,'Lista de Produtos'!$A$2:$AE$998,18,0),IF($F$10=18,VLOOKUP(A293,'Lista de Produtos'!$A$2:$AE$998,19,0),IF($F$10=19,VLOOKUP(A293,'Lista de Produtos'!$A$2:$AE$998,20,0),IF($F$10=20,VLOOKUP(A293,'Lista de Produtos'!$A$2:$AE$998,21,0),IF($F$10=21,VLOOKUP(A293,'Lista de Produtos'!$A$2:$AE$998,22,0),IF($F$10=22,VLOOKUP(A293,'Lista de Produtos'!$A$2:$AE$998,23,0),IF($F$10=23,VLOOKUP(A293,'Lista de Produtos'!$A$2:$AE$998,24,0),IF($F$10=24,VLOOKUP(A293,'Lista de Produtos'!$A$2:$AE$998,25,0),IF($F$10=25,VLOOKUP(A293,'Lista de Produtos'!$A$2:$AE$998,26,0),IF($F$10=26,VLOOKUP(A293,'Lista de Produtos'!$A$2:$AE$998,27,0),IF($F$10=27,VLOOKUP(A293,'Lista de Produtos'!$A$2:$AE$998,28,0),IF($F$10=28,VLOOKUP(A293,'Lista de Produtos'!$A$2:$AE$998,29,0),IF($F$10=29,VLOOKUP(A293,'Lista de Produtos'!$A$2:$AE$998,30,0),IF($F$10=30,VLOOKUP(A293,'Lista de Produtos'!$A$2:$AE$998,31,0))))))))))))))))))))))))))))))),"")</f>
        <v/>
      </c>
      <c r="E293" s="67"/>
      <c r="F293" s="42"/>
      <c r="G293" s="43" t="str">
        <f t="shared" si="4"/>
        <v/>
      </c>
    </row>
    <row r="294" spans="1:7" x14ac:dyDescent="0.25">
      <c r="A294" s="68" t="str">
        <f>IF('Lista de Produtos'!A283="","",'Lista de Produtos'!A283)</f>
        <v/>
      </c>
      <c r="B294" s="69"/>
      <c r="C294" s="70"/>
      <c r="D294" s="66" t="str">
        <f>IFERROR(IF($F$10=1,VLOOKUP(A294,'Lista de Produtos'!$A$2:$E$998,2,0),IF($F$10=2,VLOOKUP(A294,'Lista de Produtos'!$A$2:$E$998,3,0),IF($F$10=3,VLOOKUP(A294,'Lista de Produtos'!$A$2:$E$998,4,0),IF($F$10=4,VLOOKUP(A294,'Lista de Produtos'!$A$2:$E$998,5,0),IF($F$10=5,VLOOKUP(A294,'Lista de Produtos'!$A$2:$F$998,6,0),IF($F$10=6,VLOOKUP(A294,'Lista de Produtos'!$A$2:$G$998,7,0),IF($F$10=7,VLOOKUP(A294,'Lista de Produtos'!$A$2:$H$998,8,0),IF($F$10=8,VLOOKUP(A294,'Lista de Produtos'!$A$2:$I$998,9,0),IF($F$10=9,VLOOKUP(A294,'Lista de Produtos'!$A$2:$J$998,10,0),IF($F$10=10,VLOOKUP(A294,'Lista de Produtos'!$A$2:$AE$998,11,0),IF($F$10=11,VLOOKUP(A294,'Lista de Produtos'!$A$2:$AE$998,12,0),IF($F$10=12,VLOOKUP(A294,'Lista de Produtos'!$A$2:$AE$998,13,0),IF($F$10=13,VLOOKUP(A294,'Lista de Produtos'!$A$2:$AE$998,14,0),IF($F$10=14,VLOOKUP(A294,'Lista de Produtos'!$A$2:$AE$998,15,0),IF($F$10=15,VLOOKUP(A294,'Lista de Produtos'!$A$2:$AE$998,16,0),IF($F$10=16,VLOOKUP(A294,'Lista de Produtos'!$A$2:$AE$998,17,0),IF($F$10=17,VLOOKUP(A294,'Lista de Produtos'!$A$2:$AE$998,18,0),IF($F$10=18,VLOOKUP(A294,'Lista de Produtos'!$A$2:$AE$998,19,0),IF($F$10=19,VLOOKUP(A294,'Lista de Produtos'!$A$2:$AE$998,20,0),IF($F$10=20,VLOOKUP(A294,'Lista de Produtos'!$A$2:$AE$998,21,0),IF($F$10=21,VLOOKUP(A294,'Lista de Produtos'!$A$2:$AE$998,22,0),IF($F$10=22,VLOOKUP(A294,'Lista de Produtos'!$A$2:$AE$998,23,0),IF($F$10=23,VLOOKUP(A294,'Lista de Produtos'!$A$2:$AE$998,24,0),IF($F$10=24,VLOOKUP(A294,'Lista de Produtos'!$A$2:$AE$998,25,0),IF($F$10=25,VLOOKUP(A294,'Lista de Produtos'!$A$2:$AE$998,26,0),IF($F$10=26,VLOOKUP(A294,'Lista de Produtos'!$A$2:$AE$998,27,0),IF($F$10=27,VLOOKUP(A294,'Lista de Produtos'!$A$2:$AE$998,28,0),IF($F$10=28,VLOOKUP(A294,'Lista de Produtos'!$A$2:$AE$998,29,0),IF($F$10=29,VLOOKUP(A294,'Lista de Produtos'!$A$2:$AE$998,30,0),IF($F$10=30,VLOOKUP(A294,'Lista de Produtos'!$A$2:$AE$998,31,0))))))))))))))))))))))))))))))),"")</f>
        <v/>
      </c>
      <c r="E294" s="67"/>
      <c r="F294" s="42"/>
      <c r="G294" s="43" t="str">
        <f t="shared" si="4"/>
        <v/>
      </c>
    </row>
    <row r="295" spans="1:7" x14ac:dyDescent="0.25">
      <c r="A295" s="68" t="str">
        <f>IF('Lista de Produtos'!A284="","",'Lista de Produtos'!A284)</f>
        <v/>
      </c>
      <c r="B295" s="69"/>
      <c r="C295" s="70"/>
      <c r="D295" s="66" t="str">
        <f>IFERROR(IF($F$10=1,VLOOKUP(A295,'Lista de Produtos'!$A$2:$E$998,2,0),IF($F$10=2,VLOOKUP(A295,'Lista de Produtos'!$A$2:$E$998,3,0),IF($F$10=3,VLOOKUP(A295,'Lista de Produtos'!$A$2:$E$998,4,0),IF($F$10=4,VLOOKUP(A295,'Lista de Produtos'!$A$2:$E$998,5,0),IF($F$10=5,VLOOKUP(A295,'Lista de Produtos'!$A$2:$F$998,6,0),IF($F$10=6,VLOOKUP(A295,'Lista de Produtos'!$A$2:$G$998,7,0),IF($F$10=7,VLOOKUP(A295,'Lista de Produtos'!$A$2:$H$998,8,0),IF($F$10=8,VLOOKUP(A295,'Lista de Produtos'!$A$2:$I$998,9,0),IF($F$10=9,VLOOKUP(A295,'Lista de Produtos'!$A$2:$J$998,10,0),IF($F$10=10,VLOOKUP(A295,'Lista de Produtos'!$A$2:$AE$998,11,0),IF($F$10=11,VLOOKUP(A295,'Lista de Produtos'!$A$2:$AE$998,12,0),IF($F$10=12,VLOOKUP(A295,'Lista de Produtos'!$A$2:$AE$998,13,0),IF($F$10=13,VLOOKUP(A295,'Lista de Produtos'!$A$2:$AE$998,14,0),IF($F$10=14,VLOOKUP(A295,'Lista de Produtos'!$A$2:$AE$998,15,0),IF($F$10=15,VLOOKUP(A295,'Lista de Produtos'!$A$2:$AE$998,16,0),IF($F$10=16,VLOOKUP(A295,'Lista de Produtos'!$A$2:$AE$998,17,0),IF($F$10=17,VLOOKUP(A295,'Lista de Produtos'!$A$2:$AE$998,18,0),IF($F$10=18,VLOOKUP(A295,'Lista de Produtos'!$A$2:$AE$998,19,0),IF($F$10=19,VLOOKUP(A295,'Lista de Produtos'!$A$2:$AE$998,20,0),IF($F$10=20,VLOOKUP(A295,'Lista de Produtos'!$A$2:$AE$998,21,0),IF($F$10=21,VLOOKUP(A295,'Lista de Produtos'!$A$2:$AE$998,22,0),IF($F$10=22,VLOOKUP(A295,'Lista de Produtos'!$A$2:$AE$998,23,0),IF($F$10=23,VLOOKUP(A295,'Lista de Produtos'!$A$2:$AE$998,24,0),IF($F$10=24,VLOOKUP(A295,'Lista de Produtos'!$A$2:$AE$998,25,0),IF($F$10=25,VLOOKUP(A295,'Lista de Produtos'!$A$2:$AE$998,26,0),IF($F$10=26,VLOOKUP(A295,'Lista de Produtos'!$A$2:$AE$998,27,0),IF($F$10=27,VLOOKUP(A295,'Lista de Produtos'!$A$2:$AE$998,28,0),IF($F$10=28,VLOOKUP(A295,'Lista de Produtos'!$A$2:$AE$998,29,0),IF($F$10=29,VLOOKUP(A295,'Lista de Produtos'!$A$2:$AE$998,30,0),IF($F$10=30,VLOOKUP(A295,'Lista de Produtos'!$A$2:$AE$998,31,0))))))))))))))))))))))))))))))),"")</f>
        <v/>
      </c>
      <c r="E295" s="67"/>
      <c r="F295" s="42"/>
      <c r="G295" s="43" t="str">
        <f t="shared" si="4"/>
        <v/>
      </c>
    </row>
    <row r="296" spans="1:7" x14ac:dyDescent="0.25">
      <c r="A296" s="68" t="str">
        <f>IF('Lista de Produtos'!A285="","",'Lista de Produtos'!A285)</f>
        <v/>
      </c>
      <c r="B296" s="69"/>
      <c r="C296" s="70"/>
      <c r="D296" s="66" t="str">
        <f>IFERROR(IF($F$10=1,VLOOKUP(A296,'Lista de Produtos'!$A$2:$E$998,2,0),IF($F$10=2,VLOOKUP(A296,'Lista de Produtos'!$A$2:$E$998,3,0),IF($F$10=3,VLOOKUP(A296,'Lista de Produtos'!$A$2:$E$998,4,0),IF($F$10=4,VLOOKUP(A296,'Lista de Produtos'!$A$2:$E$998,5,0),IF($F$10=5,VLOOKUP(A296,'Lista de Produtos'!$A$2:$F$998,6,0),IF($F$10=6,VLOOKUP(A296,'Lista de Produtos'!$A$2:$G$998,7,0),IF($F$10=7,VLOOKUP(A296,'Lista de Produtos'!$A$2:$H$998,8,0),IF($F$10=8,VLOOKUP(A296,'Lista de Produtos'!$A$2:$I$998,9,0),IF($F$10=9,VLOOKUP(A296,'Lista de Produtos'!$A$2:$J$998,10,0),IF($F$10=10,VLOOKUP(A296,'Lista de Produtos'!$A$2:$AE$998,11,0),IF($F$10=11,VLOOKUP(A296,'Lista de Produtos'!$A$2:$AE$998,12,0),IF($F$10=12,VLOOKUP(A296,'Lista de Produtos'!$A$2:$AE$998,13,0),IF($F$10=13,VLOOKUP(A296,'Lista de Produtos'!$A$2:$AE$998,14,0),IF($F$10=14,VLOOKUP(A296,'Lista de Produtos'!$A$2:$AE$998,15,0),IF($F$10=15,VLOOKUP(A296,'Lista de Produtos'!$A$2:$AE$998,16,0),IF($F$10=16,VLOOKUP(A296,'Lista de Produtos'!$A$2:$AE$998,17,0),IF($F$10=17,VLOOKUP(A296,'Lista de Produtos'!$A$2:$AE$998,18,0),IF($F$10=18,VLOOKUP(A296,'Lista de Produtos'!$A$2:$AE$998,19,0),IF($F$10=19,VLOOKUP(A296,'Lista de Produtos'!$A$2:$AE$998,20,0),IF($F$10=20,VLOOKUP(A296,'Lista de Produtos'!$A$2:$AE$998,21,0),IF($F$10=21,VLOOKUP(A296,'Lista de Produtos'!$A$2:$AE$998,22,0),IF($F$10=22,VLOOKUP(A296,'Lista de Produtos'!$A$2:$AE$998,23,0),IF($F$10=23,VLOOKUP(A296,'Lista de Produtos'!$A$2:$AE$998,24,0),IF($F$10=24,VLOOKUP(A296,'Lista de Produtos'!$A$2:$AE$998,25,0),IF($F$10=25,VLOOKUP(A296,'Lista de Produtos'!$A$2:$AE$998,26,0),IF($F$10=26,VLOOKUP(A296,'Lista de Produtos'!$A$2:$AE$998,27,0),IF($F$10=27,VLOOKUP(A296,'Lista de Produtos'!$A$2:$AE$998,28,0),IF($F$10=28,VLOOKUP(A296,'Lista de Produtos'!$A$2:$AE$998,29,0),IF($F$10=29,VLOOKUP(A296,'Lista de Produtos'!$A$2:$AE$998,30,0),IF($F$10=30,VLOOKUP(A296,'Lista de Produtos'!$A$2:$AE$998,31,0))))))))))))))))))))))))))))))),"")</f>
        <v/>
      </c>
      <c r="E296" s="67"/>
      <c r="F296" s="42"/>
      <c r="G296" s="43" t="str">
        <f t="shared" si="4"/>
        <v/>
      </c>
    </row>
    <row r="297" spans="1:7" x14ac:dyDescent="0.25">
      <c r="A297" s="68" t="str">
        <f>IF('Lista de Produtos'!A286="","",'Lista de Produtos'!A286)</f>
        <v/>
      </c>
      <c r="B297" s="69"/>
      <c r="C297" s="70"/>
      <c r="D297" s="66" t="str">
        <f>IFERROR(IF($F$10=1,VLOOKUP(A297,'Lista de Produtos'!$A$2:$E$998,2,0),IF($F$10=2,VLOOKUP(A297,'Lista de Produtos'!$A$2:$E$998,3,0),IF($F$10=3,VLOOKUP(A297,'Lista de Produtos'!$A$2:$E$998,4,0),IF($F$10=4,VLOOKUP(A297,'Lista de Produtos'!$A$2:$E$998,5,0),IF($F$10=5,VLOOKUP(A297,'Lista de Produtos'!$A$2:$F$998,6,0),IF($F$10=6,VLOOKUP(A297,'Lista de Produtos'!$A$2:$G$998,7,0),IF($F$10=7,VLOOKUP(A297,'Lista de Produtos'!$A$2:$H$998,8,0),IF($F$10=8,VLOOKUP(A297,'Lista de Produtos'!$A$2:$I$998,9,0),IF($F$10=9,VLOOKUP(A297,'Lista de Produtos'!$A$2:$J$998,10,0),IF($F$10=10,VLOOKUP(A297,'Lista de Produtos'!$A$2:$AE$998,11,0),IF($F$10=11,VLOOKUP(A297,'Lista de Produtos'!$A$2:$AE$998,12,0),IF($F$10=12,VLOOKUP(A297,'Lista de Produtos'!$A$2:$AE$998,13,0),IF($F$10=13,VLOOKUP(A297,'Lista de Produtos'!$A$2:$AE$998,14,0),IF($F$10=14,VLOOKUP(A297,'Lista de Produtos'!$A$2:$AE$998,15,0),IF($F$10=15,VLOOKUP(A297,'Lista de Produtos'!$A$2:$AE$998,16,0),IF($F$10=16,VLOOKUP(A297,'Lista de Produtos'!$A$2:$AE$998,17,0),IF($F$10=17,VLOOKUP(A297,'Lista de Produtos'!$A$2:$AE$998,18,0),IF($F$10=18,VLOOKUP(A297,'Lista de Produtos'!$A$2:$AE$998,19,0),IF($F$10=19,VLOOKUP(A297,'Lista de Produtos'!$A$2:$AE$998,20,0),IF($F$10=20,VLOOKUP(A297,'Lista de Produtos'!$A$2:$AE$998,21,0),IF($F$10=21,VLOOKUP(A297,'Lista de Produtos'!$A$2:$AE$998,22,0),IF($F$10=22,VLOOKUP(A297,'Lista de Produtos'!$A$2:$AE$998,23,0),IF($F$10=23,VLOOKUP(A297,'Lista de Produtos'!$A$2:$AE$998,24,0),IF($F$10=24,VLOOKUP(A297,'Lista de Produtos'!$A$2:$AE$998,25,0),IF($F$10=25,VLOOKUP(A297,'Lista de Produtos'!$A$2:$AE$998,26,0),IF($F$10=26,VLOOKUP(A297,'Lista de Produtos'!$A$2:$AE$998,27,0),IF($F$10=27,VLOOKUP(A297,'Lista de Produtos'!$A$2:$AE$998,28,0),IF($F$10=28,VLOOKUP(A297,'Lista de Produtos'!$A$2:$AE$998,29,0),IF($F$10=29,VLOOKUP(A297,'Lista de Produtos'!$A$2:$AE$998,30,0),IF($F$10=30,VLOOKUP(A297,'Lista de Produtos'!$A$2:$AE$998,31,0))))))))))))))))))))))))))))))),"")</f>
        <v/>
      </c>
      <c r="E297" s="67"/>
      <c r="F297" s="42"/>
      <c r="G297" s="43" t="str">
        <f t="shared" si="4"/>
        <v/>
      </c>
    </row>
    <row r="298" spans="1:7" x14ac:dyDescent="0.25">
      <c r="A298" s="68" t="str">
        <f>IF('Lista de Produtos'!A287="","",'Lista de Produtos'!A287)</f>
        <v/>
      </c>
      <c r="B298" s="69"/>
      <c r="C298" s="70"/>
      <c r="D298" s="66" t="str">
        <f>IFERROR(IF($F$10=1,VLOOKUP(A298,'Lista de Produtos'!$A$2:$E$998,2,0),IF($F$10=2,VLOOKUP(A298,'Lista de Produtos'!$A$2:$E$998,3,0),IF($F$10=3,VLOOKUP(A298,'Lista de Produtos'!$A$2:$E$998,4,0),IF($F$10=4,VLOOKUP(A298,'Lista de Produtos'!$A$2:$E$998,5,0),IF($F$10=5,VLOOKUP(A298,'Lista de Produtos'!$A$2:$F$998,6,0),IF($F$10=6,VLOOKUP(A298,'Lista de Produtos'!$A$2:$G$998,7,0),IF($F$10=7,VLOOKUP(A298,'Lista de Produtos'!$A$2:$H$998,8,0),IF($F$10=8,VLOOKUP(A298,'Lista de Produtos'!$A$2:$I$998,9,0),IF($F$10=9,VLOOKUP(A298,'Lista de Produtos'!$A$2:$J$998,10,0),IF($F$10=10,VLOOKUP(A298,'Lista de Produtos'!$A$2:$AE$998,11,0),IF($F$10=11,VLOOKUP(A298,'Lista de Produtos'!$A$2:$AE$998,12,0),IF($F$10=12,VLOOKUP(A298,'Lista de Produtos'!$A$2:$AE$998,13,0),IF($F$10=13,VLOOKUP(A298,'Lista de Produtos'!$A$2:$AE$998,14,0),IF($F$10=14,VLOOKUP(A298,'Lista de Produtos'!$A$2:$AE$998,15,0),IF($F$10=15,VLOOKUP(A298,'Lista de Produtos'!$A$2:$AE$998,16,0),IF($F$10=16,VLOOKUP(A298,'Lista de Produtos'!$A$2:$AE$998,17,0),IF($F$10=17,VLOOKUP(A298,'Lista de Produtos'!$A$2:$AE$998,18,0),IF($F$10=18,VLOOKUP(A298,'Lista de Produtos'!$A$2:$AE$998,19,0),IF($F$10=19,VLOOKUP(A298,'Lista de Produtos'!$A$2:$AE$998,20,0),IF($F$10=20,VLOOKUP(A298,'Lista de Produtos'!$A$2:$AE$998,21,0),IF($F$10=21,VLOOKUP(A298,'Lista de Produtos'!$A$2:$AE$998,22,0),IF($F$10=22,VLOOKUP(A298,'Lista de Produtos'!$A$2:$AE$998,23,0),IF($F$10=23,VLOOKUP(A298,'Lista de Produtos'!$A$2:$AE$998,24,0),IF($F$10=24,VLOOKUP(A298,'Lista de Produtos'!$A$2:$AE$998,25,0),IF($F$10=25,VLOOKUP(A298,'Lista de Produtos'!$A$2:$AE$998,26,0),IF($F$10=26,VLOOKUP(A298,'Lista de Produtos'!$A$2:$AE$998,27,0),IF($F$10=27,VLOOKUP(A298,'Lista de Produtos'!$A$2:$AE$998,28,0),IF($F$10=28,VLOOKUP(A298,'Lista de Produtos'!$A$2:$AE$998,29,0),IF($F$10=29,VLOOKUP(A298,'Lista de Produtos'!$A$2:$AE$998,30,0),IF($F$10=30,VLOOKUP(A298,'Lista de Produtos'!$A$2:$AE$998,31,0))))))))))))))))))))))))))))))),"")</f>
        <v/>
      </c>
      <c r="E298" s="67"/>
      <c r="F298" s="42"/>
      <c r="G298" s="43" t="str">
        <f t="shared" si="4"/>
        <v/>
      </c>
    </row>
    <row r="299" spans="1:7" x14ac:dyDescent="0.25">
      <c r="A299" s="68" t="str">
        <f>IF('Lista de Produtos'!A288="","",'Lista de Produtos'!A288)</f>
        <v/>
      </c>
      <c r="B299" s="69"/>
      <c r="C299" s="70"/>
      <c r="D299" s="66" t="str">
        <f>IFERROR(IF($F$10=1,VLOOKUP(A299,'Lista de Produtos'!$A$2:$E$998,2,0),IF($F$10=2,VLOOKUP(A299,'Lista de Produtos'!$A$2:$E$998,3,0),IF($F$10=3,VLOOKUP(A299,'Lista de Produtos'!$A$2:$E$998,4,0),IF($F$10=4,VLOOKUP(A299,'Lista de Produtos'!$A$2:$E$998,5,0),IF($F$10=5,VLOOKUP(A299,'Lista de Produtos'!$A$2:$F$998,6,0),IF($F$10=6,VLOOKUP(A299,'Lista de Produtos'!$A$2:$G$998,7,0),IF($F$10=7,VLOOKUP(A299,'Lista de Produtos'!$A$2:$H$998,8,0),IF($F$10=8,VLOOKUP(A299,'Lista de Produtos'!$A$2:$I$998,9,0),IF($F$10=9,VLOOKUP(A299,'Lista de Produtos'!$A$2:$J$998,10,0),IF($F$10=10,VLOOKUP(A299,'Lista de Produtos'!$A$2:$AE$998,11,0),IF($F$10=11,VLOOKUP(A299,'Lista de Produtos'!$A$2:$AE$998,12,0),IF($F$10=12,VLOOKUP(A299,'Lista de Produtos'!$A$2:$AE$998,13,0),IF($F$10=13,VLOOKUP(A299,'Lista de Produtos'!$A$2:$AE$998,14,0),IF($F$10=14,VLOOKUP(A299,'Lista de Produtos'!$A$2:$AE$998,15,0),IF($F$10=15,VLOOKUP(A299,'Lista de Produtos'!$A$2:$AE$998,16,0),IF($F$10=16,VLOOKUP(A299,'Lista de Produtos'!$A$2:$AE$998,17,0),IF($F$10=17,VLOOKUP(A299,'Lista de Produtos'!$A$2:$AE$998,18,0),IF($F$10=18,VLOOKUP(A299,'Lista de Produtos'!$A$2:$AE$998,19,0),IF($F$10=19,VLOOKUP(A299,'Lista de Produtos'!$A$2:$AE$998,20,0),IF($F$10=20,VLOOKUP(A299,'Lista de Produtos'!$A$2:$AE$998,21,0),IF($F$10=21,VLOOKUP(A299,'Lista de Produtos'!$A$2:$AE$998,22,0),IF($F$10=22,VLOOKUP(A299,'Lista de Produtos'!$A$2:$AE$998,23,0),IF($F$10=23,VLOOKUP(A299,'Lista de Produtos'!$A$2:$AE$998,24,0),IF($F$10=24,VLOOKUP(A299,'Lista de Produtos'!$A$2:$AE$998,25,0),IF($F$10=25,VLOOKUP(A299,'Lista de Produtos'!$A$2:$AE$998,26,0),IF($F$10=26,VLOOKUP(A299,'Lista de Produtos'!$A$2:$AE$998,27,0),IF($F$10=27,VLOOKUP(A299,'Lista de Produtos'!$A$2:$AE$998,28,0),IF($F$10=28,VLOOKUP(A299,'Lista de Produtos'!$A$2:$AE$998,29,0),IF($F$10=29,VLOOKUP(A299,'Lista de Produtos'!$A$2:$AE$998,30,0),IF($F$10=30,VLOOKUP(A299,'Lista de Produtos'!$A$2:$AE$998,31,0))))))))))))))))))))))))))))))),"")</f>
        <v/>
      </c>
      <c r="E299" s="67"/>
      <c r="F299" s="42"/>
      <c r="G299" s="43" t="str">
        <f t="shared" si="4"/>
        <v/>
      </c>
    </row>
    <row r="300" spans="1:7" x14ac:dyDescent="0.25">
      <c r="A300" s="68" t="str">
        <f>IF('Lista de Produtos'!A289="","",'Lista de Produtos'!A289)</f>
        <v/>
      </c>
      <c r="B300" s="69"/>
      <c r="C300" s="70"/>
      <c r="D300" s="66" t="str">
        <f>IFERROR(IF($F$10=1,VLOOKUP(A300,'Lista de Produtos'!$A$2:$E$998,2,0),IF($F$10=2,VLOOKUP(A300,'Lista de Produtos'!$A$2:$E$998,3,0),IF($F$10=3,VLOOKUP(A300,'Lista de Produtos'!$A$2:$E$998,4,0),IF($F$10=4,VLOOKUP(A300,'Lista de Produtos'!$A$2:$E$998,5,0),IF($F$10=5,VLOOKUP(A300,'Lista de Produtos'!$A$2:$F$998,6,0),IF($F$10=6,VLOOKUP(A300,'Lista de Produtos'!$A$2:$G$998,7,0),IF($F$10=7,VLOOKUP(A300,'Lista de Produtos'!$A$2:$H$998,8,0),IF($F$10=8,VLOOKUP(A300,'Lista de Produtos'!$A$2:$I$998,9,0),IF($F$10=9,VLOOKUP(A300,'Lista de Produtos'!$A$2:$J$998,10,0),IF($F$10=10,VLOOKUP(A300,'Lista de Produtos'!$A$2:$AE$998,11,0),IF($F$10=11,VLOOKUP(A300,'Lista de Produtos'!$A$2:$AE$998,12,0),IF($F$10=12,VLOOKUP(A300,'Lista de Produtos'!$A$2:$AE$998,13,0),IF($F$10=13,VLOOKUP(A300,'Lista de Produtos'!$A$2:$AE$998,14,0),IF($F$10=14,VLOOKUP(A300,'Lista de Produtos'!$A$2:$AE$998,15,0),IF($F$10=15,VLOOKUP(A300,'Lista de Produtos'!$A$2:$AE$998,16,0),IF($F$10=16,VLOOKUP(A300,'Lista de Produtos'!$A$2:$AE$998,17,0),IF($F$10=17,VLOOKUP(A300,'Lista de Produtos'!$A$2:$AE$998,18,0),IF($F$10=18,VLOOKUP(A300,'Lista de Produtos'!$A$2:$AE$998,19,0),IF($F$10=19,VLOOKUP(A300,'Lista de Produtos'!$A$2:$AE$998,20,0),IF($F$10=20,VLOOKUP(A300,'Lista de Produtos'!$A$2:$AE$998,21,0),IF($F$10=21,VLOOKUP(A300,'Lista de Produtos'!$A$2:$AE$998,22,0),IF($F$10=22,VLOOKUP(A300,'Lista de Produtos'!$A$2:$AE$998,23,0),IF($F$10=23,VLOOKUP(A300,'Lista de Produtos'!$A$2:$AE$998,24,0),IF($F$10=24,VLOOKUP(A300,'Lista de Produtos'!$A$2:$AE$998,25,0),IF($F$10=25,VLOOKUP(A300,'Lista de Produtos'!$A$2:$AE$998,26,0),IF($F$10=26,VLOOKUP(A300,'Lista de Produtos'!$A$2:$AE$998,27,0),IF($F$10=27,VLOOKUP(A300,'Lista de Produtos'!$A$2:$AE$998,28,0),IF($F$10=28,VLOOKUP(A300,'Lista de Produtos'!$A$2:$AE$998,29,0),IF($F$10=29,VLOOKUP(A300,'Lista de Produtos'!$A$2:$AE$998,30,0),IF($F$10=30,VLOOKUP(A300,'Lista de Produtos'!$A$2:$AE$998,31,0))))))))))))))))))))))))))))))),"")</f>
        <v/>
      </c>
      <c r="E300" s="67"/>
      <c r="F300" s="42"/>
      <c r="G300" s="43" t="str">
        <f t="shared" si="4"/>
        <v/>
      </c>
    </row>
    <row r="301" spans="1:7" x14ac:dyDescent="0.25">
      <c r="A301" s="68" t="str">
        <f>IF('Lista de Produtos'!A290="","",'Lista de Produtos'!A290)</f>
        <v/>
      </c>
      <c r="B301" s="69"/>
      <c r="C301" s="70"/>
      <c r="D301" s="66" t="str">
        <f>IFERROR(IF($F$10=1,VLOOKUP(A301,'Lista de Produtos'!$A$2:$E$998,2,0),IF($F$10=2,VLOOKUP(A301,'Lista de Produtos'!$A$2:$E$998,3,0),IF($F$10=3,VLOOKUP(A301,'Lista de Produtos'!$A$2:$E$998,4,0),IF($F$10=4,VLOOKUP(A301,'Lista de Produtos'!$A$2:$E$998,5,0),IF($F$10=5,VLOOKUP(A301,'Lista de Produtos'!$A$2:$F$998,6,0),IF($F$10=6,VLOOKUP(A301,'Lista de Produtos'!$A$2:$G$998,7,0),IF($F$10=7,VLOOKUP(A301,'Lista de Produtos'!$A$2:$H$998,8,0),IF($F$10=8,VLOOKUP(A301,'Lista de Produtos'!$A$2:$I$998,9,0),IF($F$10=9,VLOOKUP(A301,'Lista de Produtos'!$A$2:$J$998,10,0),IF($F$10=10,VLOOKUP(A301,'Lista de Produtos'!$A$2:$AE$998,11,0),IF($F$10=11,VLOOKUP(A301,'Lista de Produtos'!$A$2:$AE$998,12,0),IF($F$10=12,VLOOKUP(A301,'Lista de Produtos'!$A$2:$AE$998,13,0),IF($F$10=13,VLOOKUP(A301,'Lista de Produtos'!$A$2:$AE$998,14,0),IF($F$10=14,VLOOKUP(A301,'Lista de Produtos'!$A$2:$AE$998,15,0),IF($F$10=15,VLOOKUP(A301,'Lista de Produtos'!$A$2:$AE$998,16,0),IF($F$10=16,VLOOKUP(A301,'Lista de Produtos'!$A$2:$AE$998,17,0),IF($F$10=17,VLOOKUP(A301,'Lista de Produtos'!$A$2:$AE$998,18,0),IF($F$10=18,VLOOKUP(A301,'Lista de Produtos'!$A$2:$AE$998,19,0),IF($F$10=19,VLOOKUP(A301,'Lista de Produtos'!$A$2:$AE$998,20,0),IF($F$10=20,VLOOKUP(A301,'Lista de Produtos'!$A$2:$AE$998,21,0),IF($F$10=21,VLOOKUP(A301,'Lista de Produtos'!$A$2:$AE$998,22,0),IF($F$10=22,VLOOKUP(A301,'Lista de Produtos'!$A$2:$AE$998,23,0),IF($F$10=23,VLOOKUP(A301,'Lista de Produtos'!$A$2:$AE$998,24,0),IF($F$10=24,VLOOKUP(A301,'Lista de Produtos'!$A$2:$AE$998,25,0),IF($F$10=25,VLOOKUP(A301,'Lista de Produtos'!$A$2:$AE$998,26,0),IF($F$10=26,VLOOKUP(A301,'Lista de Produtos'!$A$2:$AE$998,27,0),IF($F$10=27,VLOOKUP(A301,'Lista de Produtos'!$A$2:$AE$998,28,0),IF($F$10=28,VLOOKUP(A301,'Lista de Produtos'!$A$2:$AE$998,29,0),IF($F$10=29,VLOOKUP(A301,'Lista de Produtos'!$A$2:$AE$998,30,0),IF($F$10=30,VLOOKUP(A301,'Lista de Produtos'!$A$2:$AE$998,31,0))))))))))))))))))))))))))))))),"")</f>
        <v/>
      </c>
      <c r="E301" s="67"/>
      <c r="F301" s="42"/>
      <c r="G301" s="43" t="str">
        <f t="shared" si="4"/>
        <v/>
      </c>
    </row>
    <row r="302" spans="1:7" x14ac:dyDescent="0.25">
      <c r="A302" s="68" t="str">
        <f>IF('Lista de Produtos'!A291="","",'Lista de Produtos'!A291)</f>
        <v/>
      </c>
      <c r="B302" s="69"/>
      <c r="C302" s="70"/>
      <c r="D302" s="66" t="str">
        <f>IFERROR(IF($F$10=1,VLOOKUP(A302,'Lista de Produtos'!$A$2:$E$998,2,0),IF($F$10=2,VLOOKUP(A302,'Lista de Produtos'!$A$2:$E$998,3,0),IF($F$10=3,VLOOKUP(A302,'Lista de Produtos'!$A$2:$E$998,4,0),IF($F$10=4,VLOOKUP(A302,'Lista de Produtos'!$A$2:$E$998,5,0),IF($F$10=5,VLOOKUP(A302,'Lista de Produtos'!$A$2:$F$998,6,0),IF($F$10=6,VLOOKUP(A302,'Lista de Produtos'!$A$2:$G$998,7,0),IF($F$10=7,VLOOKUP(A302,'Lista de Produtos'!$A$2:$H$998,8,0),IF($F$10=8,VLOOKUP(A302,'Lista de Produtos'!$A$2:$I$998,9,0),IF($F$10=9,VLOOKUP(A302,'Lista de Produtos'!$A$2:$J$998,10,0),IF($F$10=10,VLOOKUP(A302,'Lista de Produtos'!$A$2:$AE$998,11,0),IF($F$10=11,VLOOKUP(A302,'Lista de Produtos'!$A$2:$AE$998,12,0),IF($F$10=12,VLOOKUP(A302,'Lista de Produtos'!$A$2:$AE$998,13,0),IF($F$10=13,VLOOKUP(A302,'Lista de Produtos'!$A$2:$AE$998,14,0),IF($F$10=14,VLOOKUP(A302,'Lista de Produtos'!$A$2:$AE$998,15,0),IF($F$10=15,VLOOKUP(A302,'Lista de Produtos'!$A$2:$AE$998,16,0),IF($F$10=16,VLOOKUP(A302,'Lista de Produtos'!$A$2:$AE$998,17,0),IF($F$10=17,VLOOKUP(A302,'Lista de Produtos'!$A$2:$AE$998,18,0),IF($F$10=18,VLOOKUP(A302,'Lista de Produtos'!$A$2:$AE$998,19,0),IF($F$10=19,VLOOKUP(A302,'Lista de Produtos'!$A$2:$AE$998,20,0),IF($F$10=20,VLOOKUP(A302,'Lista de Produtos'!$A$2:$AE$998,21,0),IF($F$10=21,VLOOKUP(A302,'Lista de Produtos'!$A$2:$AE$998,22,0),IF($F$10=22,VLOOKUP(A302,'Lista de Produtos'!$A$2:$AE$998,23,0),IF($F$10=23,VLOOKUP(A302,'Lista de Produtos'!$A$2:$AE$998,24,0),IF($F$10=24,VLOOKUP(A302,'Lista de Produtos'!$A$2:$AE$998,25,0),IF($F$10=25,VLOOKUP(A302,'Lista de Produtos'!$A$2:$AE$998,26,0),IF($F$10=26,VLOOKUP(A302,'Lista de Produtos'!$A$2:$AE$998,27,0),IF($F$10=27,VLOOKUP(A302,'Lista de Produtos'!$A$2:$AE$998,28,0),IF($F$10=28,VLOOKUP(A302,'Lista de Produtos'!$A$2:$AE$998,29,0),IF($F$10=29,VLOOKUP(A302,'Lista de Produtos'!$A$2:$AE$998,30,0),IF($F$10=30,VLOOKUP(A302,'Lista de Produtos'!$A$2:$AE$998,31,0))))))))))))))))))))))))))))))),"")</f>
        <v/>
      </c>
      <c r="E302" s="67"/>
      <c r="F302" s="42"/>
      <c r="G302" s="43" t="str">
        <f t="shared" si="4"/>
        <v/>
      </c>
    </row>
    <row r="303" spans="1:7" x14ac:dyDescent="0.25">
      <c r="A303" s="68" t="str">
        <f>IF('Lista de Produtos'!A292="","",'Lista de Produtos'!A292)</f>
        <v/>
      </c>
      <c r="B303" s="69"/>
      <c r="C303" s="70"/>
      <c r="D303" s="66" t="str">
        <f>IFERROR(IF($F$10=1,VLOOKUP(A303,'Lista de Produtos'!$A$2:$E$998,2,0),IF($F$10=2,VLOOKUP(A303,'Lista de Produtos'!$A$2:$E$998,3,0),IF($F$10=3,VLOOKUP(A303,'Lista de Produtos'!$A$2:$E$998,4,0),IF($F$10=4,VLOOKUP(A303,'Lista de Produtos'!$A$2:$E$998,5,0),IF($F$10=5,VLOOKUP(A303,'Lista de Produtos'!$A$2:$F$998,6,0),IF($F$10=6,VLOOKUP(A303,'Lista de Produtos'!$A$2:$G$998,7,0),IF($F$10=7,VLOOKUP(A303,'Lista de Produtos'!$A$2:$H$998,8,0),IF($F$10=8,VLOOKUP(A303,'Lista de Produtos'!$A$2:$I$998,9,0),IF($F$10=9,VLOOKUP(A303,'Lista de Produtos'!$A$2:$J$998,10,0),IF($F$10=10,VLOOKUP(A303,'Lista de Produtos'!$A$2:$AE$998,11,0),IF($F$10=11,VLOOKUP(A303,'Lista de Produtos'!$A$2:$AE$998,12,0),IF($F$10=12,VLOOKUP(A303,'Lista de Produtos'!$A$2:$AE$998,13,0),IF($F$10=13,VLOOKUP(A303,'Lista de Produtos'!$A$2:$AE$998,14,0),IF($F$10=14,VLOOKUP(A303,'Lista de Produtos'!$A$2:$AE$998,15,0),IF($F$10=15,VLOOKUP(A303,'Lista de Produtos'!$A$2:$AE$998,16,0),IF($F$10=16,VLOOKUP(A303,'Lista de Produtos'!$A$2:$AE$998,17,0),IF($F$10=17,VLOOKUP(A303,'Lista de Produtos'!$A$2:$AE$998,18,0),IF($F$10=18,VLOOKUP(A303,'Lista de Produtos'!$A$2:$AE$998,19,0),IF($F$10=19,VLOOKUP(A303,'Lista de Produtos'!$A$2:$AE$998,20,0),IF($F$10=20,VLOOKUP(A303,'Lista de Produtos'!$A$2:$AE$998,21,0),IF($F$10=21,VLOOKUP(A303,'Lista de Produtos'!$A$2:$AE$998,22,0),IF($F$10=22,VLOOKUP(A303,'Lista de Produtos'!$A$2:$AE$998,23,0),IF($F$10=23,VLOOKUP(A303,'Lista de Produtos'!$A$2:$AE$998,24,0),IF($F$10=24,VLOOKUP(A303,'Lista de Produtos'!$A$2:$AE$998,25,0),IF($F$10=25,VLOOKUP(A303,'Lista de Produtos'!$A$2:$AE$998,26,0),IF($F$10=26,VLOOKUP(A303,'Lista de Produtos'!$A$2:$AE$998,27,0),IF($F$10=27,VLOOKUP(A303,'Lista de Produtos'!$A$2:$AE$998,28,0),IF($F$10=28,VLOOKUP(A303,'Lista de Produtos'!$A$2:$AE$998,29,0),IF($F$10=29,VLOOKUP(A303,'Lista de Produtos'!$A$2:$AE$998,30,0),IF($F$10=30,VLOOKUP(A303,'Lista de Produtos'!$A$2:$AE$998,31,0))))))))))))))))))))))))))))))),"")</f>
        <v/>
      </c>
      <c r="E303" s="67"/>
      <c r="F303" s="42"/>
      <c r="G303" s="43" t="str">
        <f t="shared" si="4"/>
        <v/>
      </c>
    </row>
    <row r="304" spans="1:7" x14ac:dyDescent="0.25">
      <c r="A304" s="68" t="str">
        <f>IF('Lista de Produtos'!A293="","",'Lista de Produtos'!A293)</f>
        <v/>
      </c>
      <c r="B304" s="69"/>
      <c r="C304" s="70"/>
      <c r="D304" s="66" t="str">
        <f>IFERROR(IF($F$10=1,VLOOKUP(A304,'Lista de Produtos'!$A$2:$E$998,2,0),IF($F$10=2,VLOOKUP(A304,'Lista de Produtos'!$A$2:$E$998,3,0),IF($F$10=3,VLOOKUP(A304,'Lista de Produtos'!$A$2:$E$998,4,0),IF($F$10=4,VLOOKUP(A304,'Lista de Produtos'!$A$2:$E$998,5,0),IF($F$10=5,VLOOKUP(A304,'Lista de Produtos'!$A$2:$F$998,6,0),IF($F$10=6,VLOOKUP(A304,'Lista de Produtos'!$A$2:$G$998,7,0),IF($F$10=7,VLOOKUP(A304,'Lista de Produtos'!$A$2:$H$998,8,0),IF($F$10=8,VLOOKUP(A304,'Lista de Produtos'!$A$2:$I$998,9,0),IF($F$10=9,VLOOKUP(A304,'Lista de Produtos'!$A$2:$J$998,10,0),IF($F$10=10,VLOOKUP(A304,'Lista de Produtos'!$A$2:$AE$998,11,0),IF($F$10=11,VLOOKUP(A304,'Lista de Produtos'!$A$2:$AE$998,12,0),IF($F$10=12,VLOOKUP(A304,'Lista de Produtos'!$A$2:$AE$998,13,0),IF($F$10=13,VLOOKUP(A304,'Lista de Produtos'!$A$2:$AE$998,14,0),IF($F$10=14,VLOOKUP(A304,'Lista de Produtos'!$A$2:$AE$998,15,0),IF($F$10=15,VLOOKUP(A304,'Lista de Produtos'!$A$2:$AE$998,16,0),IF($F$10=16,VLOOKUP(A304,'Lista de Produtos'!$A$2:$AE$998,17,0),IF($F$10=17,VLOOKUP(A304,'Lista de Produtos'!$A$2:$AE$998,18,0),IF($F$10=18,VLOOKUP(A304,'Lista de Produtos'!$A$2:$AE$998,19,0),IF($F$10=19,VLOOKUP(A304,'Lista de Produtos'!$A$2:$AE$998,20,0),IF($F$10=20,VLOOKUP(A304,'Lista de Produtos'!$A$2:$AE$998,21,0),IF($F$10=21,VLOOKUP(A304,'Lista de Produtos'!$A$2:$AE$998,22,0),IF($F$10=22,VLOOKUP(A304,'Lista de Produtos'!$A$2:$AE$998,23,0),IF($F$10=23,VLOOKUP(A304,'Lista de Produtos'!$A$2:$AE$998,24,0),IF($F$10=24,VLOOKUP(A304,'Lista de Produtos'!$A$2:$AE$998,25,0),IF($F$10=25,VLOOKUP(A304,'Lista de Produtos'!$A$2:$AE$998,26,0),IF($F$10=26,VLOOKUP(A304,'Lista de Produtos'!$A$2:$AE$998,27,0),IF($F$10=27,VLOOKUP(A304,'Lista de Produtos'!$A$2:$AE$998,28,0),IF($F$10=28,VLOOKUP(A304,'Lista de Produtos'!$A$2:$AE$998,29,0),IF($F$10=29,VLOOKUP(A304,'Lista de Produtos'!$A$2:$AE$998,30,0),IF($F$10=30,VLOOKUP(A304,'Lista de Produtos'!$A$2:$AE$998,31,0))))))))))))))))))))))))))))))),"")</f>
        <v/>
      </c>
      <c r="E304" s="67"/>
      <c r="F304" s="42"/>
      <c r="G304" s="43" t="str">
        <f t="shared" si="4"/>
        <v/>
      </c>
    </row>
    <row r="305" spans="1:7" x14ac:dyDescent="0.25">
      <c r="A305" s="68" t="str">
        <f>IF('Lista de Produtos'!A294="","",'Lista de Produtos'!A294)</f>
        <v/>
      </c>
      <c r="B305" s="69"/>
      <c r="C305" s="70"/>
      <c r="D305" s="66" t="str">
        <f>IFERROR(IF($F$10=1,VLOOKUP(A305,'Lista de Produtos'!$A$2:$E$998,2,0),IF($F$10=2,VLOOKUP(A305,'Lista de Produtos'!$A$2:$E$998,3,0),IF($F$10=3,VLOOKUP(A305,'Lista de Produtos'!$A$2:$E$998,4,0),IF($F$10=4,VLOOKUP(A305,'Lista de Produtos'!$A$2:$E$998,5,0),IF($F$10=5,VLOOKUP(A305,'Lista de Produtos'!$A$2:$F$998,6,0),IF($F$10=6,VLOOKUP(A305,'Lista de Produtos'!$A$2:$G$998,7,0),IF($F$10=7,VLOOKUP(A305,'Lista de Produtos'!$A$2:$H$998,8,0),IF($F$10=8,VLOOKUP(A305,'Lista de Produtos'!$A$2:$I$998,9,0),IF($F$10=9,VLOOKUP(A305,'Lista de Produtos'!$A$2:$J$998,10,0),IF($F$10=10,VLOOKUP(A305,'Lista de Produtos'!$A$2:$AE$998,11,0),IF($F$10=11,VLOOKUP(A305,'Lista de Produtos'!$A$2:$AE$998,12,0),IF($F$10=12,VLOOKUP(A305,'Lista de Produtos'!$A$2:$AE$998,13,0),IF($F$10=13,VLOOKUP(A305,'Lista de Produtos'!$A$2:$AE$998,14,0),IF($F$10=14,VLOOKUP(A305,'Lista de Produtos'!$A$2:$AE$998,15,0),IF($F$10=15,VLOOKUP(A305,'Lista de Produtos'!$A$2:$AE$998,16,0),IF($F$10=16,VLOOKUP(A305,'Lista de Produtos'!$A$2:$AE$998,17,0),IF($F$10=17,VLOOKUP(A305,'Lista de Produtos'!$A$2:$AE$998,18,0),IF($F$10=18,VLOOKUP(A305,'Lista de Produtos'!$A$2:$AE$998,19,0),IF($F$10=19,VLOOKUP(A305,'Lista de Produtos'!$A$2:$AE$998,20,0),IF($F$10=20,VLOOKUP(A305,'Lista de Produtos'!$A$2:$AE$998,21,0),IF($F$10=21,VLOOKUP(A305,'Lista de Produtos'!$A$2:$AE$998,22,0),IF($F$10=22,VLOOKUP(A305,'Lista de Produtos'!$A$2:$AE$998,23,0),IF($F$10=23,VLOOKUP(A305,'Lista de Produtos'!$A$2:$AE$998,24,0),IF($F$10=24,VLOOKUP(A305,'Lista de Produtos'!$A$2:$AE$998,25,0),IF($F$10=25,VLOOKUP(A305,'Lista de Produtos'!$A$2:$AE$998,26,0),IF($F$10=26,VLOOKUP(A305,'Lista de Produtos'!$A$2:$AE$998,27,0),IF($F$10=27,VLOOKUP(A305,'Lista de Produtos'!$A$2:$AE$998,28,0),IF($F$10=28,VLOOKUP(A305,'Lista de Produtos'!$A$2:$AE$998,29,0),IF($F$10=29,VLOOKUP(A305,'Lista de Produtos'!$A$2:$AE$998,30,0),IF($F$10=30,VLOOKUP(A305,'Lista de Produtos'!$A$2:$AE$998,31,0))))))))))))))))))))))))))))))),"")</f>
        <v/>
      </c>
      <c r="E305" s="67"/>
      <c r="F305" s="42"/>
      <c r="G305" s="43" t="str">
        <f t="shared" si="4"/>
        <v/>
      </c>
    </row>
    <row r="306" spans="1:7" x14ac:dyDescent="0.25">
      <c r="A306" s="68" t="str">
        <f>IF('Lista de Produtos'!A295="","",'Lista de Produtos'!A295)</f>
        <v/>
      </c>
      <c r="B306" s="69"/>
      <c r="C306" s="70"/>
      <c r="D306" s="66" t="str">
        <f>IFERROR(IF($F$10=1,VLOOKUP(A306,'Lista de Produtos'!$A$2:$E$998,2,0),IF($F$10=2,VLOOKUP(A306,'Lista de Produtos'!$A$2:$E$998,3,0),IF($F$10=3,VLOOKUP(A306,'Lista de Produtos'!$A$2:$E$998,4,0),IF($F$10=4,VLOOKUP(A306,'Lista de Produtos'!$A$2:$E$998,5,0),IF($F$10=5,VLOOKUP(A306,'Lista de Produtos'!$A$2:$F$998,6,0),IF($F$10=6,VLOOKUP(A306,'Lista de Produtos'!$A$2:$G$998,7,0),IF($F$10=7,VLOOKUP(A306,'Lista de Produtos'!$A$2:$H$998,8,0),IF($F$10=8,VLOOKUP(A306,'Lista de Produtos'!$A$2:$I$998,9,0),IF($F$10=9,VLOOKUP(A306,'Lista de Produtos'!$A$2:$J$998,10,0),IF($F$10=10,VLOOKUP(A306,'Lista de Produtos'!$A$2:$AE$998,11,0),IF($F$10=11,VLOOKUP(A306,'Lista de Produtos'!$A$2:$AE$998,12,0),IF($F$10=12,VLOOKUP(A306,'Lista de Produtos'!$A$2:$AE$998,13,0),IF($F$10=13,VLOOKUP(A306,'Lista de Produtos'!$A$2:$AE$998,14,0),IF($F$10=14,VLOOKUP(A306,'Lista de Produtos'!$A$2:$AE$998,15,0),IF($F$10=15,VLOOKUP(A306,'Lista de Produtos'!$A$2:$AE$998,16,0),IF($F$10=16,VLOOKUP(A306,'Lista de Produtos'!$A$2:$AE$998,17,0),IF($F$10=17,VLOOKUP(A306,'Lista de Produtos'!$A$2:$AE$998,18,0),IF($F$10=18,VLOOKUP(A306,'Lista de Produtos'!$A$2:$AE$998,19,0),IF($F$10=19,VLOOKUP(A306,'Lista de Produtos'!$A$2:$AE$998,20,0),IF($F$10=20,VLOOKUP(A306,'Lista de Produtos'!$A$2:$AE$998,21,0),IF($F$10=21,VLOOKUP(A306,'Lista de Produtos'!$A$2:$AE$998,22,0),IF($F$10=22,VLOOKUP(A306,'Lista de Produtos'!$A$2:$AE$998,23,0),IF($F$10=23,VLOOKUP(A306,'Lista de Produtos'!$A$2:$AE$998,24,0),IF($F$10=24,VLOOKUP(A306,'Lista de Produtos'!$A$2:$AE$998,25,0),IF($F$10=25,VLOOKUP(A306,'Lista de Produtos'!$A$2:$AE$998,26,0),IF($F$10=26,VLOOKUP(A306,'Lista de Produtos'!$A$2:$AE$998,27,0),IF($F$10=27,VLOOKUP(A306,'Lista de Produtos'!$A$2:$AE$998,28,0),IF($F$10=28,VLOOKUP(A306,'Lista de Produtos'!$A$2:$AE$998,29,0),IF($F$10=29,VLOOKUP(A306,'Lista de Produtos'!$A$2:$AE$998,30,0),IF($F$10=30,VLOOKUP(A306,'Lista de Produtos'!$A$2:$AE$998,31,0))))))))))))))))))))))))))))))),"")</f>
        <v/>
      </c>
      <c r="E306" s="67"/>
      <c r="F306" s="42"/>
      <c r="G306" s="43" t="str">
        <f t="shared" si="4"/>
        <v/>
      </c>
    </row>
    <row r="307" spans="1:7" x14ac:dyDescent="0.25">
      <c r="A307" s="68" t="str">
        <f>IF('Lista de Produtos'!A296="","",'Lista de Produtos'!A296)</f>
        <v/>
      </c>
      <c r="B307" s="69"/>
      <c r="C307" s="70"/>
      <c r="D307" s="66" t="str">
        <f>IFERROR(IF($F$10=1,VLOOKUP(A307,'Lista de Produtos'!$A$2:$E$998,2,0),IF($F$10=2,VLOOKUP(A307,'Lista de Produtos'!$A$2:$E$998,3,0),IF($F$10=3,VLOOKUP(A307,'Lista de Produtos'!$A$2:$E$998,4,0),IF($F$10=4,VLOOKUP(A307,'Lista de Produtos'!$A$2:$E$998,5,0),IF($F$10=5,VLOOKUP(A307,'Lista de Produtos'!$A$2:$F$998,6,0),IF($F$10=6,VLOOKUP(A307,'Lista de Produtos'!$A$2:$G$998,7,0),IF($F$10=7,VLOOKUP(A307,'Lista de Produtos'!$A$2:$H$998,8,0),IF($F$10=8,VLOOKUP(A307,'Lista de Produtos'!$A$2:$I$998,9,0),IF($F$10=9,VLOOKUP(A307,'Lista de Produtos'!$A$2:$J$998,10,0),IF($F$10=10,VLOOKUP(A307,'Lista de Produtos'!$A$2:$AE$998,11,0),IF($F$10=11,VLOOKUP(A307,'Lista de Produtos'!$A$2:$AE$998,12,0),IF($F$10=12,VLOOKUP(A307,'Lista de Produtos'!$A$2:$AE$998,13,0),IF($F$10=13,VLOOKUP(A307,'Lista de Produtos'!$A$2:$AE$998,14,0),IF($F$10=14,VLOOKUP(A307,'Lista de Produtos'!$A$2:$AE$998,15,0),IF($F$10=15,VLOOKUP(A307,'Lista de Produtos'!$A$2:$AE$998,16,0),IF($F$10=16,VLOOKUP(A307,'Lista de Produtos'!$A$2:$AE$998,17,0),IF($F$10=17,VLOOKUP(A307,'Lista de Produtos'!$A$2:$AE$998,18,0),IF($F$10=18,VLOOKUP(A307,'Lista de Produtos'!$A$2:$AE$998,19,0),IF($F$10=19,VLOOKUP(A307,'Lista de Produtos'!$A$2:$AE$998,20,0),IF($F$10=20,VLOOKUP(A307,'Lista de Produtos'!$A$2:$AE$998,21,0),IF($F$10=21,VLOOKUP(A307,'Lista de Produtos'!$A$2:$AE$998,22,0),IF($F$10=22,VLOOKUP(A307,'Lista de Produtos'!$A$2:$AE$998,23,0),IF($F$10=23,VLOOKUP(A307,'Lista de Produtos'!$A$2:$AE$998,24,0),IF($F$10=24,VLOOKUP(A307,'Lista de Produtos'!$A$2:$AE$998,25,0),IF($F$10=25,VLOOKUP(A307,'Lista de Produtos'!$A$2:$AE$998,26,0),IF($F$10=26,VLOOKUP(A307,'Lista de Produtos'!$A$2:$AE$998,27,0),IF($F$10=27,VLOOKUP(A307,'Lista de Produtos'!$A$2:$AE$998,28,0),IF($F$10=28,VLOOKUP(A307,'Lista de Produtos'!$A$2:$AE$998,29,0),IF($F$10=29,VLOOKUP(A307,'Lista de Produtos'!$A$2:$AE$998,30,0),IF($F$10=30,VLOOKUP(A307,'Lista de Produtos'!$A$2:$AE$998,31,0))))))))))))))))))))))))))))))),"")</f>
        <v/>
      </c>
      <c r="E307" s="67"/>
      <c r="F307" s="42"/>
      <c r="G307" s="43" t="str">
        <f t="shared" si="4"/>
        <v/>
      </c>
    </row>
    <row r="308" spans="1:7" x14ac:dyDescent="0.25">
      <c r="A308" s="68" t="str">
        <f>IF('Lista de Produtos'!A297="","",'Lista de Produtos'!A297)</f>
        <v/>
      </c>
      <c r="B308" s="69"/>
      <c r="C308" s="70"/>
      <c r="D308" s="66" t="str">
        <f>IFERROR(IF($F$10=1,VLOOKUP(A308,'Lista de Produtos'!$A$2:$E$998,2,0),IF($F$10=2,VLOOKUP(A308,'Lista de Produtos'!$A$2:$E$998,3,0),IF($F$10=3,VLOOKUP(A308,'Lista de Produtos'!$A$2:$E$998,4,0),IF($F$10=4,VLOOKUP(A308,'Lista de Produtos'!$A$2:$E$998,5,0),IF($F$10=5,VLOOKUP(A308,'Lista de Produtos'!$A$2:$F$998,6,0),IF($F$10=6,VLOOKUP(A308,'Lista de Produtos'!$A$2:$G$998,7,0),IF($F$10=7,VLOOKUP(A308,'Lista de Produtos'!$A$2:$H$998,8,0),IF($F$10=8,VLOOKUP(A308,'Lista de Produtos'!$A$2:$I$998,9,0),IF($F$10=9,VLOOKUP(A308,'Lista de Produtos'!$A$2:$J$998,10,0),IF($F$10=10,VLOOKUP(A308,'Lista de Produtos'!$A$2:$AE$998,11,0),IF($F$10=11,VLOOKUP(A308,'Lista de Produtos'!$A$2:$AE$998,12,0),IF($F$10=12,VLOOKUP(A308,'Lista de Produtos'!$A$2:$AE$998,13,0),IF($F$10=13,VLOOKUP(A308,'Lista de Produtos'!$A$2:$AE$998,14,0),IF($F$10=14,VLOOKUP(A308,'Lista de Produtos'!$A$2:$AE$998,15,0),IF($F$10=15,VLOOKUP(A308,'Lista de Produtos'!$A$2:$AE$998,16,0),IF($F$10=16,VLOOKUP(A308,'Lista de Produtos'!$A$2:$AE$998,17,0),IF($F$10=17,VLOOKUP(A308,'Lista de Produtos'!$A$2:$AE$998,18,0),IF($F$10=18,VLOOKUP(A308,'Lista de Produtos'!$A$2:$AE$998,19,0),IF($F$10=19,VLOOKUP(A308,'Lista de Produtos'!$A$2:$AE$998,20,0),IF($F$10=20,VLOOKUP(A308,'Lista de Produtos'!$A$2:$AE$998,21,0),IF($F$10=21,VLOOKUP(A308,'Lista de Produtos'!$A$2:$AE$998,22,0),IF($F$10=22,VLOOKUP(A308,'Lista de Produtos'!$A$2:$AE$998,23,0),IF($F$10=23,VLOOKUP(A308,'Lista de Produtos'!$A$2:$AE$998,24,0),IF($F$10=24,VLOOKUP(A308,'Lista de Produtos'!$A$2:$AE$998,25,0),IF($F$10=25,VLOOKUP(A308,'Lista de Produtos'!$A$2:$AE$998,26,0),IF($F$10=26,VLOOKUP(A308,'Lista de Produtos'!$A$2:$AE$998,27,0),IF($F$10=27,VLOOKUP(A308,'Lista de Produtos'!$A$2:$AE$998,28,0),IF($F$10=28,VLOOKUP(A308,'Lista de Produtos'!$A$2:$AE$998,29,0),IF($F$10=29,VLOOKUP(A308,'Lista de Produtos'!$A$2:$AE$998,30,0),IF($F$10=30,VLOOKUP(A308,'Lista de Produtos'!$A$2:$AE$998,31,0))))))))))))))))))))))))))))))),"")</f>
        <v/>
      </c>
      <c r="E308" s="67"/>
      <c r="F308" s="42"/>
      <c r="G308" s="43" t="str">
        <f t="shared" si="4"/>
        <v/>
      </c>
    </row>
    <row r="309" spans="1:7" x14ac:dyDescent="0.25">
      <c r="A309" s="68" t="str">
        <f>IF('Lista de Produtos'!A298="","",'Lista de Produtos'!A298)</f>
        <v/>
      </c>
      <c r="B309" s="69"/>
      <c r="C309" s="70"/>
      <c r="D309" s="66" t="str">
        <f>IFERROR(IF($F$10=1,VLOOKUP(A309,'Lista de Produtos'!$A$2:$E$998,2,0),IF($F$10=2,VLOOKUP(A309,'Lista de Produtos'!$A$2:$E$998,3,0),IF($F$10=3,VLOOKUP(A309,'Lista de Produtos'!$A$2:$E$998,4,0),IF($F$10=4,VLOOKUP(A309,'Lista de Produtos'!$A$2:$E$998,5,0),IF($F$10=5,VLOOKUP(A309,'Lista de Produtos'!$A$2:$F$998,6,0),IF($F$10=6,VLOOKUP(A309,'Lista de Produtos'!$A$2:$G$998,7,0),IF($F$10=7,VLOOKUP(A309,'Lista de Produtos'!$A$2:$H$998,8,0),IF($F$10=8,VLOOKUP(A309,'Lista de Produtos'!$A$2:$I$998,9,0),IF($F$10=9,VLOOKUP(A309,'Lista de Produtos'!$A$2:$J$998,10,0),IF($F$10=10,VLOOKUP(A309,'Lista de Produtos'!$A$2:$AE$998,11,0),IF($F$10=11,VLOOKUP(A309,'Lista de Produtos'!$A$2:$AE$998,12,0),IF($F$10=12,VLOOKUP(A309,'Lista de Produtos'!$A$2:$AE$998,13,0),IF($F$10=13,VLOOKUP(A309,'Lista de Produtos'!$A$2:$AE$998,14,0),IF($F$10=14,VLOOKUP(A309,'Lista de Produtos'!$A$2:$AE$998,15,0),IF($F$10=15,VLOOKUP(A309,'Lista de Produtos'!$A$2:$AE$998,16,0),IF($F$10=16,VLOOKUP(A309,'Lista de Produtos'!$A$2:$AE$998,17,0),IF($F$10=17,VLOOKUP(A309,'Lista de Produtos'!$A$2:$AE$998,18,0),IF($F$10=18,VLOOKUP(A309,'Lista de Produtos'!$A$2:$AE$998,19,0),IF($F$10=19,VLOOKUP(A309,'Lista de Produtos'!$A$2:$AE$998,20,0),IF($F$10=20,VLOOKUP(A309,'Lista de Produtos'!$A$2:$AE$998,21,0),IF($F$10=21,VLOOKUP(A309,'Lista de Produtos'!$A$2:$AE$998,22,0),IF($F$10=22,VLOOKUP(A309,'Lista de Produtos'!$A$2:$AE$998,23,0),IF($F$10=23,VLOOKUP(A309,'Lista de Produtos'!$A$2:$AE$998,24,0),IF($F$10=24,VLOOKUP(A309,'Lista de Produtos'!$A$2:$AE$998,25,0),IF($F$10=25,VLOOKUP(A309,'Lista de Produtos'!$A$2:$AE$998,26,0),IF($F$10=26,VLOOKUP(A309,'Lista de Produtos'!$A$2:$AE$998,27,0),IF($F$10=27,VLOOKUP(A309,'Lista de Produtos'!$A$2:$AE$998,28,0),IF($F$10=28,VLOOKUP(A309,'Lista de Produtos'!$A$2:$AE$998,29,0),IF($F$10=29,VLOOKUP(A309,'Lista de Produtos'!$A$2:$AE$998,30,0),IF($F$10=30,VLOOKUP(A309,'Lista de Produtos'!$A$2:$AE$998,31,0))))))))))))))))))))))))))))))),"")</f>
        <v/>
      </c>
      <c r="E309" s="67"/>
      <c r="F309" s="42"/>
      <c r="G309" s="43" t="str">
        <f t="shared" si="4"/>
        <v/>
      </c>
    </row>
    <row r="310" spans="1:7" x14ac:dyDescent="0.25">
      <c r="A310" s="68" t="str">
        <f>IF('Lista de Produtos'!A299="","",'Lista de Produtos'!A299)</f>
        <v/>
      </c>
      <c r="B310" s="69"/>
      <c r="C310" s="70"/>
      <c r="D310" s="66" t="str">
        <f>IFERROR(IF($F$10=1,VLOOKUP(A310,'Lista de Produtos'!$A$2:$E$998,2,0),IF($F$10=2,VLOOKUP(A310,'Lista de Produtos'!$A$2:$E$998,3,0),IF($F$10=3,VLOOKUP(A310,'Lista de Produtos'!$A$2:$E$998,4,0),IF($F$10=4,VLOOKUP(A310,'Lista de Produtos'!$A$2:$E$998,5,0),IF($F$10=5,VLOOKUP(A310,'Lista de Produtos'!$A$2:$F$998,6,0),IF($F$10=6,VLOOKUP(A310,'Lista de Produtos'!$A$2:$G$998,7,0),IF($F$10=7,VLOOKUP(A310,'Lista de Produtos'!$A$2:$H$998,8,0),IF($F$10=8,VLOOKUP(A310,'Lista de Produtos'!$A$2:$I$998,9,0),IF($F$10=9,VLOOKUP(A310,'Lista de Produtos'!$A$2:$J$998,10,0),IF($F$10=10,VLOOKUP(A310,'Lista de Produtos'!$A$2:$AE$998,11,0),IF($F$10=11,VLOOKUP(A310,'Lista de Produtos'!$A$2:$AE$998,12,0),IF($F$10=12,VLOOKUP(A310,'Lista de Produtos'!$A$2:$AE$998,13,0),IF($F$10=13,VLOOKUP(A310,'Lista de Produtos'!$A$2:$AE$998,14,0),IF($F$10=14,VLOOKUP(A310,'Lista de Produtos'!$A$2:$AE$998,15,0),IF($F$10=15,VLOOKUP(A310,'Lista de Produtos'!$A$2:$AE$998,16,0),IF($F$10=16,VLOOKUP(A310,'Lista de Produtos'!$A$2:$AE$998,17,0),IF($F$10=17,VLOOKUP(A310,'Lista de Produtos'!$A$2:$AE$998,18,0),IF($F$10=18,VLOOKUP(A310,'Lista de Produtos'!$A$2:$AE$998,19,0),IF($F$10=19,VLOOKUP(A310,'Lista de Produtos'!$A$2:$AE$998,20,0),IF($F$10=20,VLOOKUP(A310,'Lista de Produtos'!$A$2:$AE$998,21,0),IF($F$10=21,VLOOKUP(A310,'Lista de Produtos'!$A$2:$AE$998,22,0),IF($F$10=22,VLOOKUP(A310,'Lista de Produtos'!$A$2:$AE$998,23,0),IF($F$10=23,VLOOKUP(A310,'Lista de Produtos'!$A$2:$AE$998,24,0),IF($F$10=24,VLOOKUP(A310,'Lista de Produtos'!$A$2:$AE$998,25,0),IF($F$10=25,VLOOKUP(A310,'Lista de Produtos'!$A$2:$AE$998,26,0),IF($F$10=26,VLOOKUP(A310,'Lista de Produtos'!$A$2:$AE$998,27,0),IF($F$10=27,VLOOKUP(A310,'Lista de Produtos'!$A$2:$AE$998,28,0),IF($F$10=28,VLOOKUP(A310,'Lista de Produtos'!$A$2:$AE$998,29,0),IF($F$10=29,VLOOKUP(A310,'Lista de Produtos'!$A$2:$AE$998,30,0),IF($F$10=30,VLOOKUP(A310,'Lista de Produtos'!$A$2:$AE$998,31,0))))))))))))))))))))))))))))))),"")</f>
        <v/>
      </c>
      <c r="E310" s="67"/>
      <c r="F310" s="42"/>
      <c r="G310" s="43" t="str">
        <f t="shared" si="4"/>
        <v/>
      </c>
    </row>
    <row r="311" spans="1:7" x14ac:dyDescent="0.25">
      <c r="A311" s="68" t="str">
        <f>IF('Lista de Produtos'!A300="","",'Lista de Produtos'!A300)</f>
        <v/>
      </c>
      <c r="B311" s="69"/>
      <c r="C311" s="70"/>
      <c r="D311" s="66" t="str">
        <f>IFERROR(IF($F$10=1,VLOOKUP(A311,'Lista de Produtos'!$A$2:$E$998,2,0),IF($F$10=2,VLOOKUP(A311,'Lista de Produtos'!$A$2:$E$998,3,0),IF($F$10=3,VLOOKUP(A311,'Lista de Produtos'!$A$2:$E$998,4,0),IF($F$10=4,VLOOKUP(A311,'Lista de Produtos'!$A$2:$E$998,5,0),IF($F$10=5,VLOOKUP(A311,'Lista de Produtos'!$A$2:$F$998,6,0),IF($F$10=6,VLOOKUP(A311,'Lista de Produtos'!$A$2:$G$998,7,0),IF($F$10=7,VLOOKUP(A311,'Lista de Produtos'!$A$2:$H$998,8,0),IF($F$10=8,VLOOKUP(A311,'Lista de Produtos'!$A$2:$I$998,9,0),IF($F$10=9,VLOOKUP(A311,'Lista de Produtos'!$A$2:$J$998,10,0),IF($F$10=10,VLOOKUP(A311,'Lista de Produtos'!$A$2:$AE$998,11,0),IF($F$10=11,VLOOKUP(A311,'Lista de Produtos'!$A$2:$AE$998,12,0),IF($F$10=12,VLOOKUP(A311,'Lista de Produtos'!$A$2:$AE$998,13,0),IF($F$10=13,VLOOKUP(A311,'Lista de Produtos'!$A$2:$AE$998,14,0),IF($F$10=14,VLOOKUP(A311,'Lista de Produtos'!$A$2:$AE$998,15,0),IF($F$10=15,VLOOKUP(A311,'Lista de Produtos'!$A$2:$AE$998,16,0),IF($F$10=16,VLOOKUP(A311,'Lista de Produtos'!$A$2:$AE$998,17,0),IF($F$10=17,VLOOKUP(A311,'Lista de Produtos'!$A$2:$AE$998,18,0),IF($F$10=18,VLOOKUP(A311,'Lista de Produtos'!$A$2:$AE$998,19,0),IF($F$10=19,VLOOKUP(A311,'Lista de Produtos'!$A$2:$AE$998,20,0),IF($F$10=20,VLOOKUP(A311,'Lista de Produtos'!$A$2:$AE$998,21,0),IF($F$10=21,VLOOKUP(A311,'Lista de Produtos'!$A$2:$AE$998,22,0),IF($F$10=22,VLOOKUP(A311,'Lista de Produtos'!$A$2:$AE$998,23,0),IF($F$10=23,VLOOKUP(A311,'Lista de Produtos'!$A$2:$AE$998,24,0),IF($F$10=24,VLOOKUP(A311,'Lista de Produtos'!$A$2:$AE$998,25,0),IF($F$10=25,VLOOKUP(A311,'Lista de Produtos'!$A$2:$AE$998,26,0),IF($F$10=26,VLOOKUP(A311,'Lista de Produtos'!$A$2:$AE$998,27,0),IF($F$10=27,VLOOKUP(A311,'Lista de Produtos'!$A$2:$AE$998,28,0),IF($F$10=28,VLOOKUP(A311,'Lista de Produtos'!$A$2:$AE$998,29,0),IF($F$10=29,VLOOKUP(A311,'Lista de Produtos'!$A$2:$AE$998,30,0),IF($F$10=30,VLOOKUP(A311,'Lista de Produtos'!$A$2:$AE$998,31,0))))))))))))))))))))))))))))))),"")</f>
        <v/>
      </c>
      <c r="E311" s="67"/>
      <c r="F311" s="42"/>
      <c r="G311" s="43" t="str">
        <f t="shared" si="4"/>
        <v/>
      </c>
    </row>
    <row r="312" spans="1:7" x14ac:dyDescent="0.25">
      <c r="A312" s="68" t="str">
        <f>IF('Lista de Produtos'!A301="","",'Lista de Produtos'!A301)</f>
        <v/>
      </c>
      <c r="B312" s="69"/>
      <c r="C312" s="70"/>
      <c r="D312" s="66" t="str">
        <f>IFERROR(IF($F$10=1,VLOOKUP(A312,'Lista de Produtos'!$A$2:$E$998,2,0),IF($F$10=2,VLOOKUP(A312,'Lista de Produtos'!$A$2:$E$998,3,0),IF($F$10=3,VLOOKUP(A312,'Lista de Produtos'!$A$2:$E$998,4,0),IF($F$10=4,VLOOKUP(A312,'Lista de Produtos'!$A$2:$E$998,5,0),IF($F$10=5,VLOOKUP(A312,'Lista de Produtos'!$A$2:$F$998,6,0),IF($F$10=6,VLOOKUP(A312,'Lista de Produtos'!$A$2:$G$998,7,0),IF($F$10=7,VLOOKUP(A312,'Lista de Produtos'!$A$2:$H$998,8,0),IF($F$10=8,VLOOKUP(A312,'Lista de Produtos'!$A$2:$I$998,9,0),IF($F$10=9,VLOOKUP(A312,'Lista de Produtos'!$A$2:$J$998,10,0),IF($F$10=10,VLOOKUP(A312,'Lista de Produtos'!$A$2:$AE$998,11,0),IF($F$10=11,VLOOKUP(A312,'Lista de Produtos'!$A$2:$AE$998,12,0),IF($F$10=12,VLOOKUP(A312,'Lista de Produtos'!$A$2:$AE$998,13,0),IF($F$10=13,VLOOKUP(A312,'Lista de Produtos'!$A$2:$AE$998,14,0),IF($F$10=14,VLOOKUP(A312,'Lista de Produtos'!$A$2:$AE$998,15,0),IF($F$10=15,VLOOKUP(A312,'Lista de Produtos'!$A$2:$AE$998,16,0),IF($F$10=16,VLOOKUP(A312,'Lista de Produtos'!$A$2:$AE$998,17,0),IF($F$10=17,VLOOKUP(A312,'Lista de Produtos'!$A$2:$AE$998,18,0),IF($F$10=18,VLOOKUP(A312,'Lista de Produtos'!$A$2:$AE$998,19,0),IF($F$10=19,VLOOKUP(A312,'Lista de Produtos'!$A$2:$AE$998,20,0),IF($F$10=20,VLOOKUP(A312,'Lista de Produtos'!$A$2:$AE$998,21,0),IF($F$10=21,VLOOKUP(A312,'Lista de Produtos'!$A$2:$AE$998,22,0),IF($F$10=22,VLOOKUP(A312,'Lista de Produtos'!$A$2:$AE$998,23,0),IF($F$10=23,VLOOKUP(A312,'Lista de Produtos'!$A$2:$AE$998,24,0),IF($F$10=24,VLOOKUP(A312,'Lista de Produtos'!$A$2:$AE$998,25,0),IF($F$10=25,VLOOKUP(A312,'Lista de Produtos'!$A$2:$AE$998,26,0),IF($F$10=26,VLOOKUP(A312,'Lista de Produtos'!$A$2:$AE$998,27,0),IF($F$10=27,VLOOKUP(A312,'Lista de Produtos'!$A$2:$AE$998,28,0),IF($F$10=28,VLOOKUP(A312,'Lista de Produtos'!$A$2:$AE$998,29,0),IF($F$10=29,VLOOKUP(A312,'Lista de Produtos'!$A$2:$AE$998,30,0),IF($F$10=30,VLOOKUP(A312,'Lista de Produtos'!$A$2:$AE$998,31,0))))))))))))))))))))))))))))))),"")</f>
        <v/>
      </c>
      <c r="E312" s="67"/>
      <c r="F312" s="42"/>
      <c r="G312" s="43" t="str">
        <f t="shared" si="4"/>
        <v/>
      </c>
    </row>
    <row r="313" spans="1:7" x14ac:dyDescent="0.25">
      <c r="A313" s="68" t="str">
        <f>IF('Lista de Produtos'!A302="","",'Lista de Produtos'!A302)</f>
        <v/>
      </c>
      <c r="B313" s="69"/>
      <c r="C313" s="70"/>
      <c r="D313" s="66" t="str">
        <f>IFERROR(IF($F$10=1,VLOOKUP(A313,'Lista de Produtos'!$A$2:$E$998,2,0),IF($F$10=2,VLOOKUP(A313,'Lista de Produtos'!$A$2:$E$998,3,0),IF($F$10=3,VLOOKUP(A313,'Lista de Produtos'!$A$2:$E$998,4,0),IF($F$10=4,VLOOKUP(A313,'Lista de Produtos'!$A$2:$E$998,5,0),IF($F$10=5,VLOOKUP(A313,'Lista de Produtos'!$A$2:$F$998,6,0),IF($F$10=6,VLOOKUP(A313,'Lista de Produtos'!$A$2:$G$998,7,0),IF($F$10=7,VLOOKUP(A313,'Lista de Produtos'!$A$2:$H$998,8,0),IF($F$10=8,VLOOKUP(A313,'Lista de Produtos'!$A$2:$I$998,9,0),IF($F$10=9,VLOOKUP(A313,'Lista de Produtos'!$A$2:$J$998,10,0),IF($F$10=10,VLOOKUP(A313,'Lista de Produtos'!$A$2:$AE$998,11,0),IF($F$10=11,VLOOKUP(A313,'Lista de Produtos'!$A$2:$AE$998,12,0),IF($F$10=12,VLOOKUP(A313,'Lista de Produtos'!$A$2:$AE$998,13,0),IF($F$10=13,VLOOKUP(A313,'Lista de Produtos'!$A$2:$AE$998,14,0),IF($F$10=14,VLOOKUP(A313,'Lista de Produtos'!$A$2:$AE$998,15,0),IF($F$10=15,VLOOKUP(A313,'Lista de Produtos'!$A$2:$AE$998,16,0),IF($F$10=16,VLOOKUP(A313,'Lista de Produtos'!$A$2:$AE$998,17,0),IF($F$10=17,VLOOKUP(A313,'Lista de Produtos'!$A$2:$AE$998,18,0),IF($F$10=18,VLOOKUP(A313,'Lista de Produtos'!$A$2:$AE$998,19,0),IF($F$10=19,VLOOKUP(A313,'Lista de Produtos'!$A$2:$AE$998,20,0),IF($F$10=20,VLOOKUP(A313,'Lista de Produtos'!$A$2:$AE$998,21,0),IF($F$10=21,VLOOKUP(A313,'Lista de Produtos'!$A$2:$AE$998,22,0),IF($F$10=22,VLOOKUP(A313,'Lista de Produtos'!$A$2:$AE$998,23,0),IF($F$10=23,VLOOKUP(A313,'Lista de Produtos'!$A$2:$AE$998,24,0),IF($F$10=24,VLOOKUP(A313,'Lista de Produtos'!$A$2:$AE$998,25,0),IF($F$10=25,VLOOKUP(A313,'Lista de Produtos'!$A$2:$AE$998,26,0),IF($F$10=26,VLOOKUP(A313,'Lista de Produtos'!$A$2:$AE$998,27,0),IF($F$10=27,VLOOKUP(A313,'Lista de Produtos'!$A$2:$AE$998,28,0),IF($F$10=28,VLOOKUP(A313,'Lista de Produtos'!$A$2:$AE$998,29,0),IF($F$10=29,VLOOKUP(A313,'Lista de Produtos'!$A$2:$AE$998,30,0),IF($F$10=30,VLOOKUP(A313,'Lista de Produtos'!$A$2:$AE$998,31,0))))))))))))))))))))))))))))))),"")</f>
        <v/>
      </c>
      <c r="E313" s="67"/>
      <c r="F313" s="42"/>
      <c r="G313" s="43" t="str">
        <f t="shared" si="4"/>
        <v/>
      </c>
    </row>
    <row r="314" spans="1:7" x14ac:dyDescent="0.25">
      <c r="A314" s="68" t="str">
        <f>IF('Lista de Produtos'!A303="","",'Lista de Produtos'!A303)</f>
        <v/>
      </c>
      <c r="B314" s="69"/>
      <c r="C314" s="70"/>
      <c r="D314" s="66" t="str">
        <f>IFERROR(IF($F$10=1,VLOOKUP(A314,'Lista de Produtos'!$A$2:$E$998,2,0),IF($F$10=2,VLOOKUP(A314,'Lista de Produtos'!$A$2:$E$998,3,0),IF($F$10=3,VLOOKUP(A314,'Lista de Produtos'!$A$2:$E$998,4,0),IF($F$10=4,VLOOKUP(A314,'Lista de Produtos'!$A$2:$E$998,5,0),IF($F$10=5,VLOOKUP(A314,'Lista de Produtos'!$A$2:$F$998,6,0),IF($F$10=6,VLOOKUP(A314,'Lista de Produtos'!$A$2:$G$998,7,0),IF($F$10=7,VLOOKUP(A314,'Lista de Produtos'!$A$2:$H$998,8,0),IF($F$10=8,VLOOKUP(A314,'Lista de Produtos'!$A$2:$I$998,9,0),IF($F$10=9,VLOOKUP(A314,'Lista de Produtos'!$A$2:$J$998,10,0),IF($F$10=10,VLOOKUP(A314,'Lista de Produtos'!$A$2:$AE$998,11,0),IF($F$10=11,VLOOKUP(A314,'Lista de Produtos'!$A$2:$AE$998,12,0),IF($F$10=12,VLOOKUP(A314,'Lista de Produtos'!$A$2:$AE$998,13,0),IF($F$10=13,VLOOKUP(A314,'Lista de Produtos'!$A$2:$AE$998,14,0),IF($F$10=14,VLOOKUP(A314,'Lista de Produtos'!$A$2:$AE$998,15,0),IF($F$10=15,VLOOKUP(A314,'Lista de Produtos'!$A$2:$AE$998,16,0),IF($F$10=16,VLOOKUP(A314,'Lista de Produtos'!$A$2:$AE$998,17,0),IF($F$10=17,VLOOKUP(A314,'Lista de Produtos'!$A$2:$AE$998,18,0),IF($F$10=18,VLOOKUP(A314,'Lista de Produtos'!$A$2:$AE$998,19,0),IF($F$10=19,VLOOKUP(A314,'Lista de Produtos'!$A$2:$AE$998,20,0),IF($F$10=20,VLOOKUP(A314,'Lista de Produtos'!$A$2:$AE$998,21,0),IF($F$10=21,VLOOKUP(A314,'Lista de Produtos'!$A$2:$AE$998,22,0),IF($F$10=22,VLOOKUP(A314,'Lista de Produtos'!$A$2:$AE$998,23,0),IF($F$10=23,VLOOKUP(A314,'Lista de Produtos'!$A$2:$AE$998,24,0),IF($F$10=24,VLOOKUP(A314,'Lista de Produtos'!$A$2:$AE$998,25,0),IF($F$10=25,VLOOKUP(A314,'Lista de Produtos'!$A$2:$AE$998,26,0),IF($F$10=26,VLOOKUP(A314,'Lista de Produtos'!$A$2:$AE$998,27,0),IF($F$10=27,VLOOKUP(A314,'Lista de Produtos'!$A$2:$AE$998,28,0),IF($F$10=28,VLOOKUP(A314,'Lista de Produtos'!$A$2:$AE$998,29,0),IF($F$10=29,VLOOKUP(A314,'Lista de Produtos'!$A$2:$AE$998,30,0),IF($F$10=30,VLOOKUP(A314,'Lista de Produtos'!$A$2:$AE$998,31,0))))))))))))))))))))))))))))))),"")</f>
        <v/>
      </c>
      <c r="E314" s="67"/>
      <c r="F314" s="42"/>
      <c r="G314" s="43" t="str">
        <f t="shared" si="4"/>
        <v/>
      </c>
    </row>
    <row r="315" spans="1:7" x14ac:dyDescent="0.25">
      <c r="A315" s="68" t="str">
        <f>IF('Lista de Produtos'!A304="","",'Lista de Produtos'!A304)</f>
        <v/>
      </c>
      <c r="B315" s="69"/>
      <c r="C315" s="70"/>
      <c r="D315" s="66" t="str">
        <f>IFERROR(IF($F$10=1,VLOOKUP(A315,'Lista de Produtos'!$A$2:$E$998,2,0),IF($F$10=2,VLOOKUP(A315,'Lista de Produtos'!$A$2:$E$998,3,0),IF($F$10=3,VLOOKUP(A315,'Lista de Produtos'!$A$2:$E$998,4,0),IF($F$10=4,VLOOKUP(A315,'Lista de Produtos'!$A$2:$E$998,5,0),IF($F$10=5,VLOOKUP(A315,'Lista de Produtos'!$A$2:$F$998,6,0),IF($F$10=6,VLOOKUP(A315,'Lista de Produtos'!$A$2:$G$998,7,0),IF($F$10=7,VLOOKUP(A315,'Lista de Produtos'!$A$2:$H$998,8,0),IF($F$10=8,VLOOKUP(A315,'Lista de Produtos'!$A$2:$I$998,9,0),IF($F$10=9,VLOOKUP(A315,'Lista de Produtos'!$A$2:$J$998,10,0),IF($F$10=10,VLOOKUP(A315,'Lista de Produtos'!$A$2:$AE$998,11,0),IF($F$10=11,VLOOKUP(A315,'Lista de Produtos'!$A$2:$AE$998,12,0),IF($F$10=12,VLOOKUP(A315,'Lista de Produtos'!$A$2:$AE$998,13,0),IF($F$10=13,VLOOKUP(A315,'Lista de Produtos'!$A$2:$AE$998,14,0),IF($F$10=14,VLOOKUP(A315,'Lista de Produtos'!$A$2:$AE$998,15,0),IF($F$10=15,VLOOKUP(A315,'Lista de Produtos'!$A$2:$AE$998,16,0),IF($F$10=16,VLOOKUP(A315,'Lista de Produtos'!$A$2:$AE$998,17,0),IF($F$10=17,VLOOKUP(A315,'Lista de Produtos'!$A$2:$AE$998,18,0),IF($F$10=18,VLOOKUP(A315,'Lista de Produtos'!$A$2:$AE$998,19,0),IF($F$10=19,VLOOKUP(A315,'Lista de Produtos'!$A$2:$AE$998,20,0),IF($F$10=20,VLOOKUP(A315,'Lista de Produtos'!$A$2:$AE$998,21,0),IF($F$10=21,VLOOKUP(A315,'Lista de Produtos'!$A$2:$AE$998,22,0),IF($F$10=22,VLOOKUP(A315,'Lista de Produtos'!$A$2:$AE$998,23,0),IF($F$10=23,VLOOKUP(A315,'Lista de Produtos'!$A$2:$AE$998,24,0),IF($F$10=24,VLOOKUP(A315,'Lista de Produtos'!$A$2:$AE$998,25,0),IF($F$10=25,VLOOKUP(A315,'Lista de Produtos'!$A$2:$AE$998,26,0),IF($F$10=26,VLOOKUP(A315,'Lista de Produtos'!$A$2:$AE$998,27,0),IF($F$10=27,VLOOKUP(A315,'Lista de Produtos'!$A$2:$AE$998,28,0),IF($F$10=28,VLOOKUP(A315,'Lista de Produtos'!$A$2:$AE$998,29,0),IF($F$10=29,VLOOKUP(A315,'Lista de Produtos'!$A$2:$AE$998,30,0),IF($F$10=30,VLOOKUP(A315,'Lista de Produtos'!$A$2:$AE$998,31,0))))))))))))))))))))))))))))))),"")</f>
        <v/>
      </c>
      <c r="E315" s="67"/>
      <c r="F315" s="42"/>
      <c r="G315" s="43" t="str">
        <f t="shared" si="4"/>
        <v/>
      </c>
    </row>
    <row r="316" spans="1:7" x14ac:dyDescent="0.25">
      <c r="A316" s="68" t="str">
        <f>IF('Lista de Produtos'!A305="","",'Lista de Produtos'!A305)</f>
        <v/>
      </c>
      <c r="B316" s="69"/>
      <c r="C316" s="70"/>
      <c r="D316" s="66" t="str">
        <f>IFERROR(IF($F$10=1,VLOOKUP(A316,'Lista de Produtos'!$A$2:$E$998,2,0),IF($F$10=2,VLOOKUP(A316,'Lista de Produtos'!$A$2:$E$998,3,0),IF($F$10=3,VLOOKUP(A316,'Lista de Produtos'!$A$2:$E$998,4,0),IF($F$10=4,VLOOKUP(A316,'Lista de Produtos'!$A$2:$E$998,5,0),IF($F$10=5,VLOOKUP(A316,'Lista de Produtos'!$A$2:$F$998,6,0),IF($F$10=6,VLOOKUP(A316,'Lista de Produtos'!$A$2:$G$998,7,0),IF($F$10=7,VLOOKUP(A316,'Lista de Produtos'!$A$2:$H$998,8,0),IF($F$10=8,VLOOKUP(A316,'Lista de Produtos'!$A$2:$I$998,9,0),IF($F$10=9,VLOOKUP(A316,'Lista de Produtos'!$A$2:$J$998,10,0),IF($F$10=10,VLOOKUP(A316,'Lista de Produtos'!$A$2:$AE$998,11,0),IF($F$10=11,VLOOKUP(A316,'Lista de Produtos'!$A$2:$AE$998,12,0),IF($F$10=12,VLOOKUP(A316,'Lista de Produtos'!$A$2:$AE$998,13,0),IF($F$10=13,VLOOKUP(A316,'Lista de Produtos'!$A$2:$AE$998,14,0),IF($F$10=14,VLOOKUP(A316,'Lista de Produtos'!$A$2:$AE$998,15,0),IF($F$10=15,VLOOKUP(A316,'Lista de Produtos'!$A$2:$AE$998,16,0),IF($F$10=16,VLOOKUP(A316,'Lista de Produtos'!$A$2:$AE$998,17,0),IF($F$10=17,VLOOKUP(A316,'Lista de Produtos'!$A$2:$AE$998,18,0),IF($F$10=18,VLOOKUP(A316,'Lista de Produtos'!$A$2:$AE$998,19,0),IF($F$10=19,VLOOKUP(A316,'Lista de Produtos'!$A$2:$AE$998,20,0),IF($F$10=20,VLOOKUP(A316,'Lista de Produtos'!$A$2:$AE$998,21,0),IF($F$10=21,VLOOKUP(A316,'Lista de Produtos'!$A$2:$AE$998,22,0),IF($F$10=22,VLOOKUP(A316,'Lista de Produtos'!$A$2:$AE$998,23,0),IF($F$10=23,VLOOKUP(A316,'Lista de Produtos'!$A$2:$AE$998,24,0),IF($F$10=24,VLOOKUP(A316,'Lista de Produtos'!$A$2:$AE$998,25,0),IF($F$10=25,VLOOKUP(A316,'Lista de Produtos'!$A$2:$AE$998,26,0),IF($F$10=26,VLOOKUP(A316,'Lista de Produtos'!$A$2:$AE$998,27,0),IF($F$10=27,VLOOKUP(A316,'Lista de Produtos'!$A$2:$AE$998,28,0),IF($F$10=28,VLOOKUP(A316,'Lista de Produtos'!$A$2:$AE$998,29,0),IF($F$10=29,VLOOKUP(A316,'Lista de Produtos'!$A$2:$AE$998,30,0),IF($F$10=30,VLOOKUP(A316,'Lista de Produtos'!$A$2:$AE$998,31,0))))))))))))))))))))))))))))))),"")</f>
        <v/>
      </c>
      <c r="E316" s="67"/>
      <c r="F316" s="42"/>
      <c r="G316" s="43" t="str">
        <f t="shared" si="4"/>
        <v/>
      </c>
    </row>
    <row r="317" spans="1:7" x14ac:dyDescent="0.25">
      <c r="A317" s="68" t="str">
        <f>IF('Lista de Produtos'!A306="","",'Lista de Produtos'!A306)</f>
        <v/>
      </c>
      <c r="B317" s="69"/>
      <c r="C317" s="70"/>
      <c r="D317" s="66" t="str">
        <f>IFERROR(IF($F$10=1,VLOOKUP(A317,'Lista de Produtos'!$A$2:$E$998,2,0),IF($F$10=2,VLOOKUP(A317,'Lista de Produtos'!$A$2:$E$998,3,0),IF($F$10=3,VLOOKUP(A317,'Lista de Produtos'!$A$2:$E$998,4,0),IF($F$10=4,VLOOKUP(A317,'Lista de Produtos'!$A$2:$E$998,5,0),IF($F$10=5,VLOOKUP(A317,'Lista de Produtos'!$A$2:$F$998,6,0),IF($F$10=6,VLOOKUP(A317,'Lista de Produtos'!$A$2:$G$998,7,0),IF($F$10=7,VLOOKUP(A317,'Lista de Produtos'!$A$2:$H$998,8,0),IF($F$10=8,VLOOKUP(A317,'Lista de Produtos'!$A$2:$I$998,9,0),IF($F$10=9,VLOOKUP(A317,'Lista de Produtos'!$A$2:$J$998,10,0),IF($F$10=10,VLOOKUP(A317,'Lista de Produtos'!$A$2:$AE$998,11,0),IF($F$10=11,VLOOKUP(A317,'Lista de Produtos'!$A$2:$AE$998,12,0),IF($F$10=12,VLOOKUP(A317,'Lista de Produtos'!$A$2:$AE$998,13,0),IF($F$10=13,VLOOKUP(A317,'Lista de Produtos'!$A$2:$AE$998,14,0),IF($F$10=14,VLOOKUP(A317,'Lista de Produtos'!$A$2:$AE$998,15,0),IF($F$10=15,VLOOKUP(A317,'Lista de Produtos'!$A$2:$AE$998,16,0),IF($F$10=16,VLOOKUP(A317,'Lista de Produtos'!$A$2:$AE$998,17,0),IF($F$10=17,VLOOKUP(A317,'Lista de Produtos'!$A$2:$AE$998,18,0),IF($F$10=18,VLOOKUP(A317,'Lista de Produtos'!$A$2:$AE$998,19,0),IF($F$10=19,VLOOKUP(A317,'Lista de Produtos'!$A$2:$AE$998,20,0),IF($F$10=20,VLOOKUP(A317,'Lista de Produtos'!$A$2:$AE$998,21,0),IF($F$10=21,VLOOKUP(A317,'Lista de Produtos'!$A$2:$AE$998,22,0),IF($F$10=22,VLOOKUP(A317,'Lista de Produtos'!$A$2:$AE$998,23,0),IF($F$10=23,VLOOKUP(A317,'Lista de Produtos'!$A$2:$AE$998,24,0),IF($F$10=24,VLOOKUP(A317,'Lista de Produtos'!$A$2:$AE$998,25,0),IF($F$10=25,VLOOKUP(A317,'Lista de Produtos'!$A$2:$AE$998,26,0),IF($F$10=26,VLOOKUP(A317,'Lista de Produtos'!$A$2:$AE$998,27,0),IF($F$10=27,VLOOKUP(A317,'Lista de Produtos'!$A$2:$AE$998,28,0),IF($F$10=28,VLOOKUP(A317,'Lista de Produtos'!$A$2:$AE$998,29,0),IF($F$10=29,VLOOKUP(A317,'Lista de Produtos'!$A$2:$AE$998,30,0),IF($F$10=30,VLOOKUP(A317,'Lista de Produtos'!$A$2:$AE$998,31,0))))))))))))))))))))))))))))))),"")</f>
        <v/>
      </c>
      <c r="E317" s="67"/>
      <c r="F317" s="42"/>
      <c r="G317" s="43" t="str">
        <f t="shared" si="4"/>
        <v/>
      </c>
    </row>
    <row r="318" spans="1:7" x14ac:dyDescent="0.25">
      <c r="A318" s="68" t="str">
        <f>IF('Lista de Produtos'!A307="","",'Lista de Produtos'!A307)</f>
        <v/>
      </c>
      <c r="B318" s="69"/>
      <c r="C318" s="70"/>
      <c r="D318" s="66" t="str">
        <f>IFERROR(IF($F$10=1,VLOOKUP(A318,'Lista de Produtos'!$A$2:$E$998,2,0),IF($F$10=2,VLOOKUP(A318,'Lista de Produtos'!$A$2:$E$998,3,0),IF($F$10=3,VLOOKUP(A318,'Lista de Produtos'!$A$2:$E$998,4,0),IF($F$10=4,VLOOKUP(A318,'Lista de Produtos'!$A$2:$E$998,5,0),IF($F$10=5,VLOOKUP(A318,'Lista de Produtos'!$A$2:$F$998,6,0),IF($F$10=6,VLOOKUP(A318,'Lista de Produtos'!$A$2:$G$998,7,0),IF($F$10=7,VLOOKUP(A318,'Lista de Produtos'!$A$2:$H$998,8,0),IF($F$10=8,VLOOKUP(A318,'Lista de Produtos'!$A$2:$I$998,9,0),IF($F$10=9,VLOOKUP(A318,'Lista de Produtos'!$A$2:$J$998,10,0),IF($F$10=10,VLOOKUP(A318,'Lista de Produtos'!$A$2:$AE$998,11,0),IF($F$10=11,VLOOKUP(A318,'Lista de Produtos'!$A$2:$AE$998,12,0),IF($F$10=12,VLOOKUP(A318,'Lista de Produtos'!$A$2:$AE$998,13,0),IF($F$10=13,VLOOKUP(A318,'Lista de Produtos'!$A$2:$AE$998,14,0),IF($F$10=14,VLOOKUP(A318,'Lista de Produtos'!$A$2:$AE$998,15,0),IF($F$10=15,VLOOKUP(A318,'Lista de Produtos'!$A$2:$AE$998,16,0),IF($F$10=16,VLOOKUP(A318,'Lista de Produtos'!$A$2:$AE$998,17,0),IF($F$10=17,VLOOKUP(A318,'Lista de Produtos'!$A$2:$AE$998,18,0),IF($F$10=18,VLOOKUP(A318,'Lista de Produtos'!$A$2:$AE$998,19,0),IF($F$10=19,VLOOKUP(A318,'Lista de Produtos'!$A$2:$AE$998,20,0),IF($F$10=20,VLOOKUP(A318,'Lista de Produtos'!$A$2:$AE$998,21,0),IF($F$10=21,VLOOKUP(A318,'Lista de Produtos'!$A$2:$AE$998,22,0),IF($F$10=22,VLOOKUP(A318,'Lista de Produtos'!$A$2:$AE$998,23,0),IF($F$10=23,VLOOKUP(A318,'Lista de Produtos'!$A$2:$AE$998,24,0),IF($F$10=24,VLOOKUP(A318,'Lista de Produtos'!$A$2:$AE$998,25,0),IF($F$10=25,VLOOKUP(A318,'Lista de Produtos'!$A$2:$AE$998,26,0),IF($F$10=26,VLOOKUP(A318,'Lista de Produtos'!$A$2:$AE$998,27,0),IF($F$10=27,VLOOKUP(A318,'Lista de Produtos'!$A$2:$AE$998,28,0),IF($F$10=28,VLOOKUP(A318,'Lista de Produtos'!$A$2:$AE$998,29,0),IF($F$10=29,VLOOKUP(A318,'Lista de Produtos'!$A$2:$AE$998,30,0),IF($F$10=30,VLOOKUP(A318,'Lista de Produtos'!$A$2:$AE$998,31,0))))))))))))))))))))))))))))))),"")</f>
        <v/>
      </c>
      <c r="E318" s="67"/>
      <c r="F318" s="42"/>
      <c r="G318" s="43" t="str">
        <f t="shared" si="4"/>
        <v/>
      </c>
    </row>
    <row r="319" spans="1:7" x14ac:dyDescent="0.25">
      <c r="A319" s="68" t="str">
        <f>IF('Lista de Produtos'!A308="","",'Lista de Produtos'!A308)</f>
        <v/>
      </c>
      <c r="B319" s="69"/>
      <c r="C319" s="70"/>
      <c r="D319" s="66" t="str">
        <f>IFERROR(IF($F$10=1,VLOOKUP(A319,'Lista de Produtos'!$A$2:$E$998,2,0),IF($F$10=2,VLOOKUP(A319,'Lista de Produtos'!$A$2:$E$998,3,0),IF($F$10=3,VLOOKUP(A319,'Lista de Produtos'!$A$2:$E$998,4,0),IF($F$10=4,VLOOKUP(A319,'Lista de Produtos'!$A$2:$E$998,5,0),IF($F$10=5,VLOOKUP(A319,'Lista de Produtos'!$A$2:$F$998,6,0),IF($F$10=6,VLOOKUP(A319,'Lista de Produtos'!$A$2:$G$998,7,0),IF($F$10=7,VLOOKUP(A319,'Lista de Produtos'!$A$2:$H$998,8,0),IF($F$10=8,VLOOKUP(A319,'Lista de Produtos'!$A$2:$I$998,9,0),IF($F$10=9,VLOOKUP(A319,'Lista de Produtos'!$A$2:$J$998,10,0),IF($F$10=10,VLOOKUP(A319,'Lista de Produtos'!$A$2:$AE$998,11,0),IF($F$10=11,VLOOKUP(A319,'Lista de Produtos'!$A$2:$AE$998,12,0),IF($F$10=12,VLOOKUP(A319,'Lista de Produtos'!$A$2:$AE$998,13,0),IF($F$10=13,VLOOKUP(A319,'Lista de Produtos'!$A$2:$AE$998,14,0),IF($F$10=14,VLOOKUP(A319,'Lista de Produtos'!$A$2:$AE$998,15,0),IF($F$10=15,VLOOKUP(A319,'Lista de Produtos'!$A$2:$AE$998,16,0),IF($F$10=16,VLOOKUP(A319,'Lista de Produtos'!$A$2:$AE$998,17,0),IF($F$10=17,VLOOKUP(A319,'Lista de Produtos'!$A$2:$AE$998,18,0),IF($F$10=18,VLOOKUP(A319,'Lista de Produtos'!$A$2:$AE$998,19,0),IF($F$10=19,VLOOKUP(A319,'Lista de Produtos'!$A$2:$AE$998,20,0),IF($F$10=20,VLOOKUP(A319,'Lista de Produtos'!$A$2:$AE$998,21,0),IF($F$10=21,VLOOKUP(A319,'Lista de Produtos'!$A$2:$AE$998,22,0),IF($F$10=22,VLOOKUP(A319,'Lista de Produtos'!$A$2:$AE$998,23,0),IF($F$10=23,VLOOKUP(A319,'Lista de Produtos'!$A$2:$AE$998,24,0),IF($F$10=24,VLOOKUP(A319,'Lista de Produtos'!$A$2:$AE$998,25,0),IF($F$10=25,VLOOKUP(A319,'Lista de Produtos'!$A$2:$AE$998,26,0),IF($F$10=26,VLOOKUP(A319,'Lista de Produtos'!$A$2:$AE$998,27,0),IF($F$10=27,VLOOKUP(A319,'Lista de Produtos'!$A$2:$AE$998,28,0),IF($F$10=28,VLOOKUP(A319,'Lista de Produtos'!$A$2:$AE$998,29,0),IF($F$10=29,VLOOKUP(A319,'Lista de Produtos'!$A$2:$AE$998,30,0),IF($F$10=30,VLOOKUP(A319,'Lista de Produtos'!$A$2:$AE$998,31,0))))))))))))))))))))))))))))))),"")</f>
        <v/>
      </c>
      <c r="E319" s="67"/>
      <c r="F319" s="42"/>
      <c r="G319" s="43" t="str">
        <f t="shared" si="4"/>
        <v/>
      </c>
    </row>
    <row r="320" spans="1:7" x14ac:dyDescent="0.25">
      <c r="A320" s="68" t="str">
        <f>IF('Lista de Produtos'!A309="","",'Lista de Produtos'!A309)</f>
        <v/>
      </c>
      <c r="B320" s="69"/>
      <c r="C320" s="70"/>
      <c r="D320" s="66" t="str">
        <f>IFERROR(IF($F$10=1,VLOOKUP(A320,'Lista de Produtos'!$A$2:$E$998,2,0),IF($F$10=2,VLOOKUP(A320,'Lista de Produtos'!$A$2:$E$998,3,0),IF($F$10=3,VLOOKUP(A320,'Lista de Produtos'!$A$2:$E$998,4,0),IF($F$10=4,VLOOKUP(A320,'Lista de Produtos'!$A$2:$E$998,5,0),IF($F$10=5,VLOOKUP(A320,'Lista de Produtos'!$A$2:$F$998,6,0),IF($F$10=6,VLOOKUP(A320,'Lista de Produtos'!$A$2:$G$998,7,0),IF($F$10=7,VLOOKUP(A320,'Lista de Produtos'!$A$2:$H$998,8,0),IF($F$10=8,VLOOKUP(A320,'Lista de Produtos'!$A$2:$I$998,9,0),IF($F$10=9,VLOOKUP(A320,'Lista de Produtos'!$A$2:$J$998,10,0),IF($F$10=10,VLOOKUP(A320,'Lista de Produtos'!$A$2:$AE$998,11,0),IF($F$10=11,VLOOKUP(A320,'Lista de Produtos'!$A$2:$AE$998,12,0),IF($F$10=12,VLOOKUP(A320,'Lista de Produtos'!$A$2:$AE$998,13,0),IF($F$10=13,VLOOKUP(A320,'Lista de Produtos'!$A$2:$AE$998,14,0),IF($F$10=14,VLOOKUP(A320,'Lista de Produtos'!$A$2:$AE$998,15,0),IF($F$10=15,VLOOKUP(A320,'Lista de Produtos'!$A$2:$AE$998,16,0),IF($F$10=16,VLOOKUP(A320,'Lista de Produtos'!$A$2:$AE$998,17,0),IF($F$10=17,VLOOKUP(A320,'Lista de Produtos'!$A$2:$AE$998,18,0),IF($F$10=18,VLOOKUP(A320,'Lista de Produtos'!$A$2:$AE$998,19,0),IF($F$10=19,VLOOKUP(A320,'Lista de Produtos'!$A$2:$AE$998,20,0),IF($F$10=20,VLOOKUP(A320,'Lista de Produtos'!$A$2:$AE$998,21,0),IF($F$10=21,VLOOKUP(A320,'Lista de Produtos'!$A$2:$AE$998,22,0),IF($F$10=22,VLOOKUP(A320,'Lista de Produtos'!$A$2:$AE$998,23,0),IF($F$10=23,VLOOKUP(A320,'Lista de Produtos'!$A$2:$AE$998,24,0),IF($F$10=24,VLOOKUP(A320,'Lista de Produtos'!$A$2:$AE$998,25,0),IF($F$10=25,VLOOKUP(A320,'Lista de Produtos'!$A$2:$AE$998,26,0),IF($F$10=26,VLOOKUP(A320,'Lista de Produtos'!$A$2:$AE$998,27,0),IF($F$10=27,VLOOKUP(A320,'Lista de Produtos'!$A$2:$AE$998,28,0),IF($F$10=28,VLOOKUP(A320,'Lista de Produtos'!$A$2:$AE$998,29,0),IF($F$10=29,VLOOKUP(A320,'Lista de Produtos'!$A$2:$AE$998,30,0),IF($F$10=30,VLOOKUP(A320,'Lista de Produtos'!$A$2:$AE$998,31,0))))))))))))))))))))))))))))))),"")</f>
        <v/>
      </c>
      <c r="E320" s="67"/>
      <c r="F320" s="42"/>
      <c r="G320" s="43" t="str">
        <f t="shared" si="4"/>
        <v/>
      </c>
    </row>
    <row r="321" spans="1:7" x14ac:dyDescent="0.25">
      <c r="A321" s="68" t="str">
        <f>IF('Lista de Produtos'!A310="","",'Lista de Produtos'!A310)</f>
        <v/>
      </c>
      <c r="B321" s="69"/>
      <c r="C321" s="70"/>
      <c r="D321" s="66" t="str">
        <f>IFERROR(IF($F$10=1,VLOOKUP(A321,'Lista de Produtos'!$A$2:$E$998,2,0),IF($F$10=2,VLOOKUP(A321,'Lista de Produtos'!$A$2:$E$998,3,0),IF($F$10=3,VLOOKUP(A321,'Lista de Produtos'!$A$2:$E$998,4,0),IF($F$10=4,VLOOKUP(A321,'Lista de Produtos'!$A$2:$E$998,5,0),IF($F$10=5,VLOOKUP(A321,'Lista de Produtos'!$A$2:$F$998,6,0),IF($F$10=6,VLOOKUP(A321,'Lista de Produtos'!$A$2:$G$998,7,0),IF($F$10=7,VLOOKUP(A321,'Lista de Produtos'!$A$2:$H$998,8,0),IF($F$10=8,VLOOKUP(A321,'Lista de Produtos'!$A$2:$I$998,9,0),IF($F$10=9,VLOOKUP(A321,'Lista de Produtos'!$A$2:$J$998,10,0),IF($F$10=10,VLOOKUP(A321,'Lista de Produtos'!$A$2:$AE$998,11,0),IF($F$10=11,VLOOKUP(A321,'Lista de Produtos'!$A$2:$AE$998,12,0),IF($F$10=12,VLOOKUP(A321,'Lista de Produtos'!$A$2:$AE$998,13,0),IF($F$10=13,VLOOKUP(A321,'Lista de Produtos'!$A$2:$AE$998,14,0),IF($F$10=14,VLOOKUP(A321,'Lista de Produtos'!$A$2:$AE$998,15,0),IF($F$10=15,VLOOKUP(A321,'Lista de Produtos'!$A$2:$AE$998,16,0),IF($F$10=16,VLOOKUP(A321,'Lista de Produtos'!$A$2:$AE$998,17,0),IF($F$10=17,VLOOKUP(A321,'Lista de Produtos'!$A$2:$AE$998,18,0),IF($F$10=18,VLOOKUP(A321,'Lista de Produtos'!$A$2:$AE$998,19,0),IF($F$10=19,VLOOKUP(A321,'Lista de Produtos'!$A$2:$AE$998,20,0),IF($F$10=20,VLOOKUP(A321,'Lista de Produtos'!$A$2:$AE$998,21,0),IF($F$10=21,VLOOKUP(A321,'Lista de Produtos'!$A$2:$AE$998,22,0),IF($F$10=22,VLOOKUP(A321,'Lista de Produtos'!$A$2:$AE$998,23,0),IF($F$10=23,VLOOKUP(A321,'Lista de Produtos'!$A$2:$AE$998,24,0),IF($F$10=24,VLOOKUP(A321,'Lista de Produtos'!$A$2:$AE$998,25,0),IF($F$10=25,VLOOKUP(A321,'Lista de Produtos'!$A$2:$AE$998,26,0),IF($F$10=26,VLOOKUP(A321,'Lista de Produtos'!$A$2:$AE$998,27,0),IF($F$10=27,VLOOKUP(A321,'Lista de Produtos'!$A$2:$AE$998,28,0),IF($F$10=28,VLOOKUP(A321,'Lista de Produtos'!$A$2:$AE$998,29,0),IF($F$10=29,VLOOKUP(A321,'Lista de Produtos'!$A$2:$AE$998,30,0),IF($F$10=30,VLOOKUP(A321,'Lista de Produtos'!$A$2:$AE$998,31,0))))))))))))))))))))))))))))))),"")</f>
        <v/>
      </c>
      <c r="E321" s="67"/>
      <c r="F321" s="42"/>
      <c r="G321" s="43" t="str">
        <f t="shared" si="4"/>
        <v/>
      </c>
    </row>
    <row r="322" spans="1:7" x14ac:dyDescent="0.25">
      <c r="A322" s="68" t="str">
        <f>IF('Lista de Produtos'!A311="","",'Lista de Produtos'!A311)</f>
        <v/>
      </c>
      <c r="B322" s="69"/>
      <c r="C322" s="70"/>
      <c r="D322" s="66" t="str">
        <f>IFERROR(IF($F$10=1,VLOOKUP(A322,'Lista de Produtos'!$A$2:$E$998,2,0),IF($F$10=2,VLOOKUP(A322,'Lista de Produtos'!$A$2:$E$998,3,0),IF($F$10=3,VLOOKUP(A322,'Lista de Produtos'!$A$2:$E$998,4,0),IF($F$10=4,VLOOKUP(A322,'Lista de Produtos'!$A$2:$E$998,5,0),IF($F$10=5,VLOOKUP(A322,'Lista de Produtos'!$A$2:$F$998,6,0),IF($F$10=6,VLOOKUP(A322,'Lista de Produtos'!$A$2:$G$998,7,0),IF($F$10=7,VLOOKUP(A322,'Lista de Produtos'!$A$2:$H$998,8,0),IF($F$10=8,VLOOKUP(A322,'Lista de Produtos'!$A$2:$I$998,9,0),IF($F$10=9,VLOOKUP(A322,'Lista de Produtos'!$A$2:$J$998,10,0),IF($F$10=10,VLOOKUP(A322,'Lista de Produtos'!$A$2:$AE$998,11,0),IF($F$10=11,VLOOKUP(A322,'Lista de Produtos'!$A$2:$AE$998,12,0),IF($F$10=12,VLOOKUP(A322,'Lista de Produtos'!$A$2:$AE$998,13,0),IF($F$10=13,VLOOKUP(A322,'Lista de Produtos'!$A$2:$AE$998,14,0),IF($F$10=14,VLOOKUP(A322,'Lista de Produtos'!$A$2:$AE$998,15,0),IF($F$10=15,VLOOKUP(A322,'Lista de Produtos'!$A$2:$AE$998,16,0),IF($F$10=16,VLOOKUP(A322,'Lista de Produtos'!$A$2:$AE$998,17,0),IF($F$10=17,VLOOKUP(A322,'Lista de Produtos'!$A$2:$AE$998,18,0),IF($F$10=18,VLOOKUP(A322,'Lista de Produtos'!$A$2:$AE$998,19,0),IF($F$10=19,VLOOKUP(A322,'Lista de Produtos'!$A$2:$AE$998,20,0),IF($F$10=20,VLOOKUP(A322,'Lista de Produtos'!$A$2:$AE$998,21,0),IF($F$10=21,VLOOKUP(A322,'Lista de Produtos'!$A$2:$AE$998,22,0),IF($F$10=22,VLOOKUP(A322,'Lista de Produtos'!$A$2:$AE$998,23,0),IF($F$10=23,VLOOKUP(A322,'Lista de Produtos'!$A$2:$AE$998,24,0),IF($F$10=24,VLOOKUP(A322,'Lista de Produtos'!$A$2:$AE$998,25,0),IF($F$10=25,VLOOKUP(A322,'Lista de Produtos'!$A$2:$AE$998,26,0),IF($F$10=26,VLOOKUP(A322,'Lista de Produtos'!$A$2:$AE$998,27,0),IF($F$10=27,VLOOKUP(A322,'Lista de Produtos'!$A$2:$AE$998,28,0),IF($F$10=28,VLOOKUP(A322,'Lista de Produtos'!$A$2:$AE$998,29,0),IF($F$10=29,VLOOKUP(A322,'Lista de Produtos'!$A$2:$AE$998,30,0),IF($F$10=30,VLOOKUP(A322,'Lista de Produtos'!$A$2:$AE$998,31,0))))))))))))))))))))))))))))))),"")</f>
        <v/>
      </c>
      <c r="E322" s="67"/>
      <c r="F322" s="42"/>
      <c r="G322" s="43" t="str">
        <f t="shared" si="4"/>
        <v/>
      </c>
    </row>
    <row r="323" spans="1:7" x14ac:dyDescent="0.25">
      <c r="A323" s="68" t="str">
        <f>IF('Lista de Produtos'!A312="","",'Lista de Produtos'!A312)</f>
        <v/>
      </c>
      <c r="B323" s="69"/>
      <c r="C323" s="70"/>
      <c r="D323" s="66" t="str">
        <f>IFERROR(IF($F$10=1,VLOOKUP(A323,'Lista de Produtos'!$A$2:$E$998,2,0),IF($F$10=2,VLOOKUP(A323,'Lista de Produtos'!$A$2:$E$998,3,0),IF($F$10=3,VLOOKUP(A323,'Lista de Produtos'!$A$2:$E$998,4,0),IF($F$10=4,VLOOKUP(A323,'Lista de Produtos'!$A$2:$E$998,5,0),IF($F$10=5,VLOOKUP(A323,'Lista de Produtos'!$A$2:$F$998,6,0),IF($F$10=6,VLOOKUP(A323,'Lista de Produtos'!$A$2:$G$998,7,0),IF($F$10=7,VLOOKUP(A323,'Lista de Produtos'!$A$2:$H$998,8,0),IF($F$10=8,VLOOKUP(A323,'Lista de Produtos'!$A$2:$I$998,9,0),IF($F$10=9,VLOOKUP(A323,'Lista de Produtos'!$A$2:$J$998,10,0),IF($F$10=10,VLOOKUP(A323,'Lista de Produtos'!$A$2:$AE$998,11,0),IF($F$10=11,VLOOKUP(A323,'Lista de Produtos'!$A$2:$AE$998,12,0),IF($F$10=12,VLOOKUP(A323,'Lista de Produtos'!$A$2:$AE$998,13,0),IF($F$10=13,VLOOKUP(A323,'Lista de Produtos'!$A$2:$AE$998,14,0),IF($F$10=14,VLOOKUP(A323,'Lista de Produtos'!$A$2:$AE$998,15,0),IF($F$10=15,VLOOKUP(A323,'Lista de Produtos'!$A$2:$AE$998,16,0),IF($F$10=16,VLOOKUP(A323,'Lista de Produtos'!$A$2:$AE$998,17,0),IF($F$10=17,VLOOKUP(A323,'Lista de Produtos'!$A$2:$AE$998,18,0),IF($F$10=18,VLOOKUP(A323,'Lista de Produtos'!$A$2:$AE$998,19,0),IF($F$10=19,VLOOKUP(A323,'Lista de Produtos'!$A$2:$AE$998,20,0),IF($F$10=20,VLOOKUP(A323,'Lista de Produtos'!$A$2:$AE$998,21,0),IF($F$10=21,VLOOKUP(A323,'Lista de Produtos'!$A$2:$AE$998,22,0),IF($F$10=22,VLOOKUP(A323,'Lista de Produtos'!$A$2:$AE$998,23,0),IF($F$10=23,VLOOKUP(A323,'Lista de Produtos'!$A$2:$AE$998,24,0),IF($F$10=24,VLOOKUP(A323,'Lista de Produtos'!$A$2:$AE$998,25,0),IF($F$10=25,VLOOKUP(A323,'Lista de Produtos'!$A$2:$AE$998,26,0),IF($F$10=26,VLOOKUP(A323,'Lista de Produtos'!$A$2:$AE$998,27,0),IF($F$10=27,VLOOKUP(A323,'Lista de Produtos'!$A$2:$AE$998,28,0),IF($F$10=28,VLOOKUP(A323,'Lista de Produtos'!$A$2:$AE$998,29,0),IF($F$10=29,VLOOKUP(A323,'Lista de Produtos'!$A$2:$AE$998,30,0),IF($F$10=30,VLOOKUP(A323,'Lista de Produtos'!$A$2:$AE$998,31,0))))))))))))))))))))))))))))))),"")</f>
        <v/>
      </c>
      <c r="E323" s="67"/>
      <c r="F323" s="42"/>
      <c r="G323" s="43" t="str">
        <f t="shared" si="4"/>
        <v/>
      </c>
    </row>
    <row r="324" spans="1:7" x14ac:dyDescent="0.25">
      <c r="A324" s="68" t="str">
        <f>IF('Lista de Produtos'!A313="","",'Lista de Produtos'!A313)</f>
        <v/>
      </c>
      <c r="B324" s="69"/>
      <c r="C324" s="70"/>
      <c r="D324" s="66" t="str">
        <f>IFERROR(IF($F$10=1,VLOOKUP(A324,'Lista de Produtos'!$A$2:$E$998,2,0),IF($F$10=2,VLOOKUP(A324,'Lista de Produtos'!$A$2:$E$998,3,0),IF($F$10=3,VLOOKUP(A324,'Lista de Produtos'!$A$2:$E$998,4,0),IF($F$10=4,VLOOKUP(A324,'Lista de Produtos'!$A$2:$E$998,5,0),IF($F$10=5,VLOOKUP(A324,'Lista de Produtos'!$A$2:$F$998,6,0),IF($F$10=6,VLOOKUP(A324,'Lista de Produtos'!$A$2:$G$998,7,0),IF($F$10=7,VLOOKUP(A324,'Lista de Produtos'!$A$2:$H$998,8,0),IF($F$10=8,VLOOKUP(A324,'Lista de Produtos'!$A$2:$I$998,9,0),IF($F$10=9,VLOOKUP(A324,'Lista de Produtos'!$A$2:$J$998,10,0),IF($F$10=10,VLOOKUP(A324,'Lista de Produtos'!$A$2:$AE$998,11,0),IF($F$10=11,VLOOKUP(A324,'Lista de Produtos'!$A$2:$AE$998,12,0),IF($F$10=12,VLOOKUP(A324,'Lista de Produtos'!$A$2:$AE$998,13,0),IF($F$10=13,VLOOKUP(A324,'Lista de Produtos'!$A$2:$AE$998,14,0),IF($F$10=14,VLOOKUP(A324,'Lista de Produtos'!$A$2:$AE$998,15,0),IF($F$10=15,VLOOKUP(A324,'Lista de Produtos'!$A$2:$AE$998,16,0),IF($F$10=16,VLOOKUP(A324,'Lista de Produtos'!$A$2:$AE$998,17,0),IF($F$10=17,VLOOKUP(A324,'Lista de Produtos'!$A$2:$AE$998,18,0),IF($F$10=18,VLOOKUP(A324,'Lista de Produtos'!$A$2:$AE$998,19,0),IF($F$10=19,VLOOKUP(A324,'Lista de Produtos'!$A$2:$AE$998,20,0),IF($F$10=20,VLOOKUP(A324,'Lista de Produtos'!$A$2:$AE$998,21,0),IF($F$10=21,VLOOKUP(A324,'Lista de Produtos'!$A$2:$AE$998,22,0),IF($F$10=22,VLOOKUP(A324,'Lista de Produtos'!$A$2:$AE$998,23,0),IF($F$10=23,VLOOKUP(A324,'Lista de Produtos'!$A$2:$AE$998,24,0),IF($F$10=24,VLOOKUP(A324,'Lista de Produtos'!$A$2:$AE$998,25,0),IF($F$10=25,VLOOKUP(A324,'Lista de Produtos'!$A$2:$AE$998,26,0),IF($F$10=26,VLOOKUP(A324,'Lista de Produtos'!$A$2:$AE$998,27,0),IF($F$10=27,VLOOKUP(A324,'Lista de Produtos'!$A$2:$AE$998,28,0),IF($F$10=28,VLOOKUP(A324,'Lista de Produtos'!$A$2:$AE$998,29,0),IF($F$10=29,VLOOKUP(A324,'Lista de Produtos'!$A$2:$AE$998,30,0),IF($F$10=30,VLOOKUP(A324,'Lista de Produtos'!$A$2:$AE$998,31,0))))))))))))))))))))))))))))))),"")</f>
        <v/>
      </c>
      <c r="E324" s="67"/>
      <c r="F324" s="42"/>
      <c r="G324" s="43" t="str">
        <f t="shared" si="4"/>
        <v/>
      </c>
    </row>
    <row r="325" spans="1:7" x14ac:dyDescent="0.25">
      <c r="A325" s="68" t="str">
        <f>IF('Lista de Produtos'!A314="","",'Lista de Produtos'!A314)</f>
        <v/>
      </c>
      <c r="B325" s="69"/>
      <c r="C325" s="70"/>
      <c r="D325" s="66" t="str">
        <f>IFERROR(IF($F$10=1,VLOOKUP(A325,'Lista de Produtos'!$A$2:$E$998,2,0),IF($F$10=2,VLOOKUP(A325,'Lista de Produtos'!$A$2:$E$998,3,0),IF($F$10=3,VLOOKUP(A325,'Lista de Produtos'!$A$2:$E$998,4,0),IF($F$10=4,VLOOKUP(A325,'Lista de Produtos'!$A$2:$E$998,5,0),IF($F$10=5,VLOOKUP(A325,'Lista de Produtos'!$A$2:$F$998,6,0),IF($F$10=6,VLOOKUP(A325,'Lista de Produtos'!$A$2:$G$998,7,0),IF($F$10=7,VLOOKUP(A325,'Lista de Produtos'!$A$2:$H$998,8,0),IF($F$10=8,VLOOKUP(A325,'Lista de Produtos'!$A$2:$I$998,9,0),IF($F$10=9,VLOOKUP(A325,'Lista de Produtos'!$A$2:$J$998,10,0),IF($F$10=10,VLOOKUP(A325,'Lista de Produtos'!$A$2:$AE$998,11,0),IF($F$10=11,VLOOKUP(A325,'Lista de Produtos'!$A$2:$AE$998,12,0),IF($F$10=12,VLOOKUP(A325,'Lista de Produtos'!$A$2:$AE$998,13,0),IF($F$10=13,VLOOKUP(A325,'Lista de Produtos'!$A$2:$AE$998,14,0),IF($F$10=14,VLOOKUP(A325,'Lista de Produtos'!$A$2:$AE$998,15,0),IF($F$10=15,VLOOKUP(A325,'Lista de Produtos'!$A$2:$AE$998,16,0),IF($F$10=16,VLOOKUP(A325,'Lista de Produtos'!$A$2:$AE$998,17,0),IF($F$10=17,VLOOKUP(A325,'Lista de Produtos'!$A$2:$AE$998,18,0),IF($F$10=18,VLOOKUP(A325,'Lista de Produtos'!$A$2:$AE$998,19,0),IF($F$10=19,VLOOKUP(A325,'Lista de Produtos'!$A$2:$AE$998,20,0),IF($F$10=20,VLOOKUP(A325,'Lista de Produtos'!$A$2:$AE$998,21,0),IF($F$10=21,VLOOKUP(A325,'Lista de Produtos'!$A$2:$AE$998,22,0),IF($F$10=22,VLOOKUP(A325,'Lista de Produtos'!$A$2:$AE$998,23,0),IF($F$10=23,VLOOKUP(A325,'Lista de Produtos'!$A$2:$AE$998,24,0),IF($F$10=24,VLOOKUP(A325,'Lista de Produtos'!$A$2:$AE$998,25,0),IF($F$10=25,VLOOKUP(A325,'Lista de Produtos'!$A$2:$AE$998,26,0),IF($F$10=26,VLOOKUP(A325,'Lista de Produtos'!$A$2:$AE$998,27,0),IF($F$10=27,VLOOKUP(A325,'Lista de Produtos'!$A$2:$AE$998,28,0),IF($F$10=28,VLOOKUP(A325,'Lista de Produtos'!$A$2:$AE$998,29,0),IF($F$10=29,VLOOKUP(A325,'Lista de Produtos'!$A$2:$AE$998,30,0),IF($F$10=30,VLOOKUP(A325,'Lista de Produtos'!$A$2:$AE$998,31,0))))))))))))))))))))))))))))))),"")</f>
        <v/>
      </c>
      <c r="E325" s="67"/>
      <c r="F325" s="42"/>
      <c r="G325" s="43" t="str">
        <f t="shared" si="4"/>
        <v/>
      </c>
    </row>
    <row r="326" spans="1:7" x14ac:dyDescent="0.25">
      <c r="A326" s="68" t="str">
        <f>IF('Lista de Produtos'!A315="","",'Lista de Produtos'!A315)</f>
        <v/>
      </c>
      <c r="B326" s="69"/>
      <c r="C326" s="70"/>
      <c r="D326" s="66" t="str">
        <f>IFERROR(IF($F$10=1,VLOOKUP(A326,'Lista de Produtos'!$A$2:$E$998,2,0),IF($F$10=2,VLOOKUP(A326,'Lista de Produtos'!$A$2:$E$998,3,0),IF($F$10=3,VLOOKUP(A326,'Lista de Produtos'!$A$2:$E$998,4,0),IF($F$10=4,VLOOKUP(A326,'Lista de Produtos'!$A$2:$E$998,5,0),IF($F$10=5,VLOOKUP(A326,'Lista de Produtos'!$A$2:$F$998,6,0),IF($F$10=6,VLOOKUP(A326,'Lista de Produtos'!$A$2:$G$998,7,0),IF($F$10=7,VLOOKUP(A326,'Lista de Produtos'!$A$2:$H$998,8,0),IF($F$10=8,VLOOKUP(A326,'Lista de Produtos'!$A$2:$I$998,9,0),IF($F$10=9,VLOOKUP(A326,'Lista de Produtos'!$A$2:$J$998,10,0),IF($F$10=10,VLOOKUP(A326,'Lista de Produtos'!$A$2:$AE$998,11,0),IF($F$10=11,VLOOKUP(A326,'Lista de Produtos'!$A$2:$AE$998,12,0),IF($F$10=12,VLOOKUP(A326,'Lista de Produtos'!$A$2:$AE$998,13,0),IF($F$10=13,VLOOKUP(A326,'Lista de Produtos'!$A$2:$AE$998,14,0),IF($F$10=14,VLOOKUP(A326,'Lista de Produtos'!$A$2:$AE$998,15,0),IF($F$10=15,VLOOKUP(A326,'Lista de Produtos'!$A$2:$AE$998,16,0),IF($F$10=16,VLOOKUP(A326,'Lista de Produtos'!$A$2:$AE$998,17,0),IF($F$10=17,VLOOKUP(A326,'Lista de Produtos'!$A$2:$AE$998,18,0),IF($F$10=18,VLOOKUP(A326,'Lista de Produtos'!$A$2:$AE$998,19,0),IF($F$10=19,VLOOKUP(A326,'Lista de Produtos'!$A$2:$AE$998,20,0),IF($F$10=20,VLOOKUP(A326,'Lista de Produtos'!$A$2:$AE$998,21,0),IF($F$10=21,VLOOKUP(A326,'Lista de Produtos'!$A$2:$AE$998,22,0),IF($F$10=22,VLOOKUP(A326,'Lista de Produtos'!$A$2:$AE$998,23,0),IF($F$10=23,VLOOKUP(A326,'Lista de Produtos'!$A$2:$AE$998,24,0),IF($F$10=24,VLOOKUP(A326,'Lista de Produtos'!$A$2:$AE$998,25,0),IF($F$10=25,VLOOKUP(A326,'Lista de Produtos'!$A$2:$AE$998,26,0),IF($F$10=26,VLOOKUP(A326,'Lista de Produtos'!$A$2:$AE$998,27,0),IF($F$10=27,VLOOKUP(A326,'Lista de Produtos'!$A$2:$AE$998,28,0),IF($F$10=28,VLOOKUP(A326,'Lista de Produtos'!$A$2:$AE$998,29,0),IF($F$10=29,VLOOKUP(A326,'Lista de Produtos'!$A$2:$AE$998,30,0),IF($F$10=30,VLOOKUP(A326,'Lista de Produtos'!$A$2:$AE$998,31,0))))))))))))))))))))))))))))))),"")</f>
        <v/>
      </c>
      <c r="E326" s="67"/>
      <c r="F326" s="42"/>
      <c r="G326" s="43" t="str">
        <f t="shared" si="4"/>
        <v/>
      </c>
    </row>
    <row r="327" spans="1:7" x14ac:dyDescent="0.25">
      <c r="A327" s="68" t="str">
        <f>IF('Lista de Produtos'!A316="","",'Lista de Produtos'!A316)</f>
        <v/>
      </c>
      <c r="B327" s="69"/>
      <c r="C327" s="70"/>
      <c r="D327" s="66" t="str">
        <f>IFERROR(IF($F$10=1,VLOOKUP(A327,'Lista de Produtos'!$A$2:$E$998,2,0),IF($F$10=2,VLOOKUP(A327,'Lista de Produtos'!$A$2:$E$998,3,0),IF($F$10=3,VLOOKUP(A327,'Lista de Produtos'!$A$2:$E$998,4,0),IF($F$10=4,VLOOKUP(A327,'Lista de Produtos'!$A$2:$E$998,5,0),IF($F$10=5,VLOOKUP(A327,'Lista de Produtos'!$A$2:$F$998,6,0),IF($F$10=6,VLOOKUP(A327,'Lista de Produtos'!$A$2:$G$998,7,0),IF($F$10=7,VLOOKUP(A327,'Lista de Produtos'!$A$2:$H$998,8,0),IF($F$10=8,VLOOKUP(A327,'Lista de Produtos'!$A$2:$I$998,9,0),IF($F$10=9,VLOOKUP(A327,'Lista de Produtos'!$A$2:$J$998,10,0),IF($F$10=10,VLOOKUP(A327,'Lista de Produtos'!$A$2:$AE$998,11,0),IF($F$10=11,VLOOKUP(A327,'Lista de Produtos'!$A$2:$AE$998,12,0),IF($F$10=12,VLOOKUP(A327,'Lista de Produtos'!$A$2:$AE$998,13,0),IF($F$10=13,VLOOKUP(A327,'Lista de Produtos'!$A$2:$AE$998,14,0),IF($F$10=14,VLOOKUP(A327,'Lista de Produtos'!$A$2:$AE$998,15,0),IF($F$10=15,VLOOKUP(A327,'Lista de Produtos'!$A$2:$AE$998,16,0),IF($F$10=16,VLOOKUP(A327,'Lista de Produtos'!$A$2:$AE$998,17,0),IF($F$10=17,VLOOKUP(A327,'Lista de Produtos'!$A$2:$AE$998,18,0),IF($F$10=18,VLOOKUP(A327,'Lista de Produtos'!$A$2:$AE$998,19,0),IF($F$10=19,VLOOKUP(A327,'Lista de Produtos'!$A$2:$AE$998,20,0),IF($F$10=20,VLOOKUP(A327,'Lista de Produtos'!$A$2:$AE$998,21,0),IF($F$10=21,VLOOKUP(A327,'Lista de Produtos'!$A$2:$AE$998,22,0),IF($F$10=22,VLOOKUP(A327,'Lista de Produtos'!$A$2:$AE$998,23,0),IF($F$10=23,VLOOKUP(A327,'Lista de Produtos'!$A$2:$AE$998,24,0),IF($F$10=24,VLOOKUP(A327,'Lista de Produtos'!$A$2:$AE$998,25,0),IF($F$10=25,VLOOKUP(A327,'Lista de Produtos'!$A$2:$AE$998,26,0),IF($F$10=26,VLOOKUP(A327,'Lista de Produtos'!$A$2:$AE$998,27,0),IF($F$10=27,VLOOKUP(A327,'Lista de Produtos'!$A$2:$AE$998,28,0),IF($F$10=28,VLOOKUP(A327,'Lista de Produtos'!$A$2:$AE$998,29,0),IF($F$10=29,VLOOKUP(A327,'Lista de Produtos'!$A$2:$AE$998,30,0),IF($F$10=30,VLOOKUP(A327,'Lista de Produtos'!$A$2:$AE$998,31,0))))))))))))))))))))))))))))))),"")</f>
        <v/>
      </c>
      <c r="E327" s="67"/>
      <c r="F327" s="42"/>
      <c r="G327" s="43" t="str">
        <f t="shared" si="4"/>
        <v/>
      </c>
    </row>
    <row r="328" spans="1:7" x14ac:dyDescent="0.25">
      <c r="A328" s="68" t="str">
        <f>IF('Lista de Produtos'!A317="","",'Lista de Produtos'!A317)</f>
        <v/>
      </c>
      <c r="B328" s="69"/>
      <c r="C328" s="70"/>
      <c r="D328" s="66" t="str">
        <f>IFERROR(IF($F$10=1,VLOOKUP(A328,'Lista de Produtos'!$A$2:$E$998,2,0),IF($F$10=2,VLOOKUP(A328,'Lista de Produtos'!$A$2:$E$998,3,0),IF($F$10=3,VLOOKUP(A328,'Lista de Produtos'!$A$2:$E$998,4,0),IF($F$10=4,VLOOKUP(A328,'Lista de Produtos'!$A$2:$E$998,5,0),IF($F$10=5,VLOOKUP(A328,'Lista de Produtos'!$A$2:$F$998,6,0),IF($F$10=6,VLOOKUP(A328,'Lista de Produtos'!$A$2:$G$998,7,0),IF($F$10=7,VLOOKUP(A328,'Lista de Produtos'!$A$2:$H$998,8,0),IF($F$10=8,VLOOKUP(A328,'Lista de Produtos'!$A$2:$I$998,9,0),IF($F$10=9,VLOOKUP(A328,'Lista de Produtos'!$A$2:$J$998,10,0),IF($F$10=10,VLOOKUP(A328,'Lista de Produtos'!$A$2:$AE$998,11,0),IF($F$10=11,VLOOKUP(A328,'Lista de Produtos'!$A$2:$AE$998,12,0),IF($F$10=12,VLOOKUP(A328,'Lista de Produtos'!$A$2:$AE$998,13,0),IF($F$10=13,VLOOKUP(A328,'Lista de Produtos'!$A$2:$AE$998,14,0),IF($F$10=14,VLOOKUP(A328,'Lista de Produtos'!$A$2:$AE$998,15,0),IF($F$10=15,VLOOKUP(A328,'Lista de Produtos'!$A$2:$AE$998,16,0),IF($F$10=16,VLOOKUP(A328,'Lista de Produtos'!$A$2:$AE$998,17,0),IF($F$10=17,VLOOKUP(A328,'Lista de Produtos'!$A$2:$AE$998,18,0),IF($F$10=18,VLOOKUP(A328,'Lista de Produtos'!$A$2:$AE$998,19,0),IF($F$10=19,VLOOKUP(A328,'Lista de Produtos'!$A$2:$AE$998,20,0),IF($F$10=20,VLOOKUP(A328,'Lista de Produtos'!$A$2:$AE$998,21,0),IF($F$10=21,VLOOKUP(A328,'Lista de Produtos'!$A$2:$AE$998,22,0),IF($F$10=22,VLOOKUP(A328,'Lista de Produtos'!$A$2:$AE$998,23,0),IF($F$10=23,VLOOKUP(A328,'Lista de Produtos'!$A$2:$AE$998,24,0),IF($F$10=24,VLOOKUP(A328,'Lista de Produtos'!$A$2:$AE$998,25,0),IF($F$10=25,VLOOKUP(A328,'Lista de Produtos'!$A$2:$AE$998,26,0),IF($F$10=26,VLOOKUP(A328,'Lista de Produtos'!$A$2:$AE$998,27,0),IF($F$10=27,VLOOKUP(A328,'Lista de Produtos'!$A$2:$AE$998,28,0),IF($F$10=28,VLOOKUP(A328,'Lista de Produtos'!$A$2:$AE$998,29,0),IF($F$10=29,VLOOKUP(A328,'Lista de Produtos'!$A$2:$AE$998,30,0),IF($F$10=30,VLOOKUP(A328,'Lista de Produtos'!$A$2:$AE$998,31,0))))))))))))))))))))))))))))))),"")</f>
        <v/>
      </c>
      <c r="E328" s="67"/>
      <c r="F328" s="42"/>
      <c r="G328" s="43" t="str">
        <f t="shared" si="4"/>
        <v/>
      </c>
    </row>
    <row r="329" spans="1:7" x14ac:dyDescent="0.25">
      <c r="A329" s="68" t="str">
        <f>IF('Lista de Produtos'!A318="","",'Lista de Produtos'!A318)</f>
        <v/>
      </c>
      <c r="B329" s="69"/>
      <c r="C329" s="70"/>
      <c r="D329" s="66" t="str">
        <f>IFERROR(IF($F$10=1,VLOOKUP(A329,'Lista de Produtos'!$A$2:$E$998,2,0),IF($F$10=2,VLOOKUP(A329,'Lista de Produtos'!$A$2:$E$998,3,0),IF($F$10=3,VLOOKUP(A329,'Lista de Produtos'!$A$2:$E$998,4,0),IF($F$10=4,VLOOKUP(A329,'Lista de Produtos'!$A$2:$E$998,5,0),IF($F$10=5,VLOOKUP(A329,'Lista de Produtos'!$A$2:$F$998,6,0),IF($F$10=6,VLOOKUP(A329,'Lista de Produtos'!$A$2:$G$998,7,0),IF($F$10=7,VLOOKUP(A329,'Lista de Produtos'!$A$2:$H$998,8,0),IF($F$10=8,VLOOKUP(A329,'Lista de Produtos'!$A$2:$I$998,9,0),IF($F$10=9,VLOOKUP(A329,'Lista de Produtos'!$A$2:$J$998,10,0),IF($F$10=10,VLOOKUP(A329,'Lista de Produtos'!$A$2:$AE$998,11,0),IF($F$10=11,VLOOKUP(A329,'Lista de Produtos'!$A$2:$AE$998,12,0),IF($F$10=12,VLOOKUP(A329,'Lista de Produtos'!$A$2:$AE$998,13,0),IF($F$10=13,VLOOKUP(A329,'Lista de Produtos'!$A$2:$AE$998,14,0),IF($F$10=14,VLOOKUP(A329,'Lista de Produtos'!$A$2:$AE$998,15,0),IF($F$10=15,VLOOKUP(A329,'Lista de Produtos'!$A$2:$AE$998,16,0),IF($F$10=16,VLOOKUP(A329,'Lista de Produtos'!$A$2:$AE$998,17,0),IF($F$10=17,VLOOKUP(A329,'Lista de Produtos'!$A$2:$AE$998,18,0),IF($F$10=18,VLOOKUP(A329,'Lista de Produtos'!$A$2:$AE$998,19,0),IF($F$10=19,VLOOKUP(A329,'Lista de Produtos'!$A$2:$AE$998,20,0),IF($F$10=20,VLOOKUP(A329,'Lista de Produtos'!$A$2:$AE$998,21,0),IF($F$10=21,VLOOKUP(A329,'Lista de Produtos'!$A$2:$AE$998,22,0),IF($F$10=22,VLOOKUP(A329,'Lista de Produtos'!$A$2:$AE$998,23,0),IF($F$10=23,VLOOKUP(A329,'Lista de Produtos'!$A$2:$AE$998,24,0),IF($F$10=24,VLOOKUP(A329,'Lista de Produtos'!$A$2:$AE$998,25,0),IF($F$10=25,VLOOKUP(A329,'Lista de Produtos'!$A$2:$AE$998,26,0),IF($F$10=26,VLOOKUP(A329,'Lista de Produtos'!$A$2:$AE$998,27,0),IF($F$10=27,VLOOKUP(A329,'Lista de Produtos'!$A$2:$AE$998,28,0),IF($F$10=28,VLOOKUP(A329,'Lista de Produtos'!$A$2:$AE$998,29,0),IF($F$10=29,VLOOKUP(A329,'Lista de Produtos'!$A$2:$AE$998,30,0),IF($F$10=30,VLOOKUP(A329,'Lista de Produtos'!$A$2:$AE$998,31,0))))))))))))))))))))))))))))))),"")</f>
        <v/>
      </c>
      <c r="E329" s="67"/>
      <c r="F329" s="42"/>
      <c r="G329" s="43" t="str">
        <f t="shared" si="4"/>
        <v/>
      </c>
    </row>
    <row r="330" spans="1:7" x14ac:dyDescent="0.25">
      <c r="A330" s="68" t="str">
        <f>IF('Lista de Produtos'!A319="","",'Lista de Produtos'!A319)</f>
        <v/>
      </c>
      <c r="B330" s="69"/>
      <c r="C330" s="70"/>
      <c r="D330" s="66" t="str">
        <f>IFERROR(IF($F$10=1,VLOOKUP(A330,'Lista de Produtos'!$A$2:$E$998,2,0),IF($F$10=2,VLOOKUP(A330,'Lista de Produtos'!$A$2:$E$998,3,0),IF($F$10=3,VLOOKUP(A330,'Lista de Produtos'!$A$2:$E$998,4,0),IF($F$10=4,VLOOKUP(A330,'Lista de Produtos'!$A$2:$E$998,5,0),IF($F$10=5,VLOOKUP(A330,'Lista de Produtos'!$A$2:$F$998,6,0),IF($F$10=6,VLOOKUP(A330,'Lista de Produtos'!$A$2:$G$998,7,0),IF($F$10=7,VLOOKUP(A330,'Lista de Produtos'!$A$2:$H$998,8,0),IF($F$10=8,VLOOKUP(A330,'Lista de Produtos'!$A$2:$I$998,9,0),IF($F$10=9,VLOOKUP(A330,'Lista de Produtos'!$A$2:$J$998,10,0),IF($F$10=10,VLOOKUP(A330,'Lista de Produtos'!$A$2:$AE$998,11,0),IF($F$10=11,VLOOKUP(A330,'Lista de Produtos'!$A$2:$AE$998,12,0),IF($F$10=12,VLOOKUP(A330,'Lista de Produtos'!$A$2:$AE$998,13,0),IF($F$10=13,VLOOKUP(A330,'Lista de Produtos'!$A$2:$AE$998,14,0),IF($F$10=14,VLOOKUP(A330,'Lista de Produtos'!$A$2:$AE$998,15,0),IF($F$10=15,VLOOKUP(A330,'Lista de Produtos'!$A$2:$AE$998,16,0),IF($F$10=16,VLOOKUP(A330,'Lista de Produtos'!$A$2:$AE$998,17,0),IF($F$10=17,VLOOKUP(A330,'Lista de Produtos'!$A$2:$AE$998,18,0),IF($F$10=18,VLOOKUP(A330,'Lista de Produtos'!$A$2:$AE$998,19,0),IF($F$10=19,VLOOKUP(A330,'Lista de Produtos'!$A$2:$AE$998,20,0),IF($F$10=20,VLOOKUP(A330,'Lista de Produtos'!$A$2:$AE$998,21,0),IF($F$10=21,VLOOKUP(A330,'Lista de Produtos'!$A$2:$AE$998,22,0),IF($F$10=22,VLOOKUP(A330,'Lista de Produtos'!$A$2:$AE$998,23,0),IF($F$10=23,VLOOKUP(A330,'Lista de Produtos'!$A$2:$AE$998,24,0),IF($F$10=24,VLOOKUP(A330,'Lista de Produtos'!$A$2:$AE$998,25,0),IF($F$10=25,VLOOKUP(A330,'Lista de Produtos'!$A$2:$AE$998,26,0),IF($F$10=26,VLOOKUP(A330,'Lista de Produtos'!$A$2:$AE$998,27,0),IF($F$10=27,VLOOKUP(A330,'Lista de Produtos'!$A$2:$AE$998,28,0),IF($F$10=28,VLOOKUP(A330,'Lista de Produtos'!$A$2:$AE$998,29,0),IF($F$10=29,VLOOKUP(A330,'Lista de Produtos'!$A$2:$AE$998,30,0),IF($F$10=30,VLOOKUP(A330,'Lista de Produtos'!$A$2:$AE$998,31,0))))))))))))))))))))))))))))))),"")</f>
        <v/>
      </c>
      <c r="E330" s="67"/>
      <c r="F330" s="42"/>
      <c r="G330" s="43" t="str">
        <f t="shared" si="4"/>
        <v/>
      </c>
    </row>
    <row r="331" spans="1:7" x14ac:dyDescent="0.25">
      <c r="A331" s="68" t="str">
        <f>IF('Lista de Produtos'!A320="","",'Lista de Produtos'!A320)</f>
        <v/>
      </c>
      <c r="B331" s="69"/>
      <c r="C331" s="70"/>
      <c r="D331" s="66" t="str">
        <f>IFERROR(IF($F$10=1,VLOOKUP(A331,'Lista de Produtos'!$A$2:$E$998,2,0),IF($F$10=2,VLOOKUP(A331,'Lista de Produtos'!$A$2:$E$998,3,0),IF($F$10=3,VLOOKUP(A331,'Lista de Produtos'!$A$2:$E$998,4,0),IF($F$10=4,VLOOKUP(A331,'Lista de Produtos'!$A$2:$E$998,5,0),IF($F$10=5,VLOOKUP(A331,'Lista de Produtos'!$A$2:$F$998,6,0),IF($F$10=6,VLOOKUP(A331,'Lista de Produtos'!$A$2:$G$998,7,0),IF($F$10=7,VLOOKUP(A331,'Lista de Produtos'!$A$2:$H$998,8,0),IF($F$10=8,VLOOKUP(A331,'Lista de Produtos'!$A$2:$I$998,9,0),IF($F$10=9,VLOOKUP(A331,'Lista de Produtos'!$A$2:$J$998,10,0),IF($F$10=10,VLOOKUP(A331,'Lista de Produtos'!$A$2:$AE$998,11,0),IF($F$10=11,VLOOKUP(A331,'Lista de Produtos'!$A$2:$AE$998,12,0),IF($F$10=12,VLOOKUP(A331,'Lista de Produtos'!$A$2:$AE$998,13,0),IF($F$10=13,VLOOKUP(A331,'Lista de Produtos'!$A$2:$AE$998,14,0),IF($F$10=14,VLOOKUP(A331,'Lista de Produtos'!$A$2:$AE$998,15,0),IF($F$10=15,VLOOKUP(A331,'Lista de Produtos'!$A$2:$AE$998,16,0),IF($F$10=16,VLOOKUP(A331,'Lista de Produtos'!$A$2:$AE$998,17,0),IF($F$10=17,VLOOKUP(A331,'Lista de Produtos'!$A$2:$AE$998,18,0),IF($F$10=18,VLOOKUP(A331,'Lista de Produtos'!$A$2:$AE$998,19,0),IF($F$10=19,VLOOKUP(A331,'Lista de Produtos'!$A$2:$AE$998,20,0),IF($F$10=20,VLOOKUP(A331,'Lista de Produtos'!$A$2:$AE$998,21,0),IF($F$10=21,VLOOKUP(A331,'Lista de Produtos'!$A$2:$AE$998,22,0),IF($F$10=22,VLOOKUP(A331,'Lista de Produtos'!$A$2:$AE$998,23,0),IF($F$10=23,VLOOKUP(A331,'Lista de Produtos'!$A$2:$AE$998,24,0),IF($F$10=24,VLOOKUP(A331,'Lista de Produtos'!$A$2:$AE$998,25,0),IF($F$10=25,VLOOKUP(A331,'Lista de Produtos'!$A$2:$AE$998,26,0),IF($F$10=26,VLOOKUP(A331,'Lista de Produtos'!$A$2:$AE$998,27,0),IF($F$10=27,VLOOKUP(A331,'Lista de Produtos'!$A$2:$AE$998,28,0),IF($F$10=28,VLOOKUP(A331,'Lista de Produtos'!$A$2:$AE$998,29,0),IF($F$10=29,VLOOKUP(A331,'Lista de Produtos'!$A$2:$AE$998,30,0),IF($F$10=30,VLOOKUP(A331,'Lista de Produtos'!$A$2:$AE$998,31,0))))))))))))))))))))))))))))))),"")</f>
        <v/>
      </c>
      <c r="E331" s="67"/>
      <c r="F331" s="42"/>
      <c r="G331" s="43" t="str">
        <f t="shared" si="4"/>
        <v/>
      </c>
    </row>
    <row r="332" spans="1:7" x14ac:dyDescent="0.25">
      <c r="A332" s="68" t="str">
        <f>IF('Lista de Produtos'!A321="","",'Lista de Produtos'!A321)</f>
        <v/>
      </c>
      <c r="B332" s="69"/>
      <c r="C332" s="70"/>
      <c r="D332" s="66" t="str">
        <f>IFERROR(IF($F$10=1,VLOOKUP(A332,'Lista de Produtos'!$A$2:$E$998,2,0),IF($F$10=2,VLOOKUP(A332,'Lista de Produtos'!$A$2:$E$998,3,0),IF($F$10=3,VLOOKUP(A332,'Lista de Produtos'!$A$2:$E$998,4,0),IF($F$10=4,VLOOKUP(A332,'Lista de Produtos'!$A$2:$E$998,5,0),IF($F$10=5,VLOOKUP(A332,'Lista de Produtos'!$A$2:$F$998,6,0),IF($F$10=6,VLOOKUP(A332,'Lista de Produtos'!$A$2:$G$998,7,0),IF($F$10=7,VLOOKUP(A332,'Lista de Produtos'!$A$2:$H$998,8,0),IF($F$10=8,VLOOKUP(A332,'Lista de Produtos'!$A$2:$I$998,9,0),IF($F$10=9,VLOOKUP(A332,'Lista de Produtos'!$A$2:$J$998,10,0),IF($F$10=10,VLOOKUP(A332,'Lista de Produtos'!$A$2:$AE$998,11,0),IF($F$10=11,VLOOKUP(A332,'Lista de Produtos'!$A$2:$AE$998,12,0),IF($F$10=12,VLOOKUP(A332,'Lista de Produtos'!$A$2:$AE$998,13,0),IF($F$10=13,VLOOKUP(A332,'Lista de Produtos'!$A$2:$AE$998,14,0),IF($F$10=14,VLOOKUP(A332,'Lista de Produtos'!$A$2:$AE$998,15,0),IF($F$10=15,VLOOKUP(A332,'Lista de Produtos'!$A$2:$AE$998,16,0),IF($F$10=16,VLOOKUP(A332,'Lista de Produtos'!$A$2:$AE$998,17,0),IF($F$10=17,VLOOKUP(A332,'Lista de Produtos'!$A$2:$AE$998,18,0),IF($F$10=18,VLOOKUP(A332,'Lista de Produtos'!$A$2:$AE$998,19,0),IF($F$10=19,VLOOKUP(A332,'Lista de Produtos'!$A$2:$AE$998,20,0),IF($F$10=20,VLOOKUP(A332,'Lista de Produtos'!$A$2:$AE$998,21,0),IF($F$10=21,VLOOKUP(A332,'Lista de Produtos'!$A$2:$AE$998,22,0),IF($F$10=22,VLOOKUP(A332,'Lista de Produtos'!$A$2:$AE$998,23,0),IF($F$10=23,VLOOKUP(A332,'Lista de Produtos'!$A$2:$AE$998,24,0),IF($F$10=24,VLOOKUP(A332,'Lista de Produtos'!$A$2:$AE$998,25,0),IF($F$10=25,VLOOKUP(A332,'Lista de Produtos'!$A$2:$AE$998,26,0),IF($F$10=26,VLOOKUP(A332,'Lista de Produtos'!$A$2:$AE$998,27,0),IF($F$10=27,VLOOKUP(A332,'Lista de Produtos'!$A$2:$AE$998,28,0),IF($F$10=28,VLOOKUP(A332,'Lista de Produtos'!$A$2:$AE$998,29,0),IF($F$10=29,VLOOKUP(A332,'Lista de Produtos'!$A$2:$AE$998,30,0),IF($F$10=30,VLOOKUP(A332,'Lista de Produtos'!$A$2:$AE$998,31,0))))))))))))))))))))))))))))))),"")</f>
        <v/>
      </c>
      <c r="E332" s="67"/>
      <c r="F332" s="42"/>
      <c r="G332" s="43" t="str">
        <f t="shared" si="4"/>
        <v/>
      </c>
    </row>
    <row r="333" spans="1:7" x14ac:dyDescent="0.25">
      <c r="A333" s="68" t="str">
        <f>IF('Lista de Produtos'!A322="","",'Lista de Produtos'!A322)</f>
        <v/>
      </c>
      <c r="B333" s="69"/>
      <c r="C333" s="70"/>
      <c r="D333" s="66" t="str">
        <f>IFERROR(IF($F$10=1,VLOOKUP(A333,'Lista de Produtos'!$A$2:$E$998,2,0),IF($F$10=2,VLOOKUP(A333,'Lista de Produtos'!$A$2:$E$998,3,0),IF($F$10=3,VLOOKUP(A333,'Lista de Produtos'!$A$2:$E$998,4,0),IF($F$10=4,VLOOKUP(A333,'Lista de Produtos'!$A$2:$E$998,5,0),IF($F$10=5,VLOOKUP(A333,'Lista de Produtos'!$A$2:$F$998,6,0),IF($F$10=6,VLOOKUP(A333,'Lista de Produtos'!$A$2:$G$998,7,0),IF($F$10=7,VLOOKUP(A333,'Lista de Produtos'!$A$2:$H$998,8,0),IF($F$10=8,VLOOKUP(A333,'Lista de Produtos'!$A$2:$I$998,9,0),IF($F$10=9,VLOOKUP(A333,'Lista de Produtos'!$A$2:$J$998,10,0),IF($F$10=10,VLOOKUP(A333,'Lista de Produtos'!$A$2:$AE$998,11,0),IF($F$10=11,VLOOKUP(A333,'Lista de Produtos'!$A$2:$AE$998,12,0),IF($F$10=12,VLOOKUP(A333,'Lista de Produtos'!$A$2:$AE$998,13,0),IF($F$10=13,VLOOKUP(A333,'Lista de Produtos'!$A$2:$AE$998,14,0),IF($F$10=14,VLOOKUP(A333,'Lista de Produtos'!$A$2:$AE$998,15,0),IF($F$10=15,VLOOKUP(A333,'Lista de Produtos'!$A$2:$AE$998,16,0),IF($F$10=16,VLOOKUP(A333,'Lista de Produtos'!$A$2:$AE$998,17,0),IF($F$10=17,VLOOKUP(A333,'Lista de Produtos'!$A$2:$AE$998,18,0),IF($F$10=18,VLOOKUP(A333,'Lista de Produtos'!$A$2:$AE$998,19,0),IF($F$10=19,VLOOKUP(A333,'Lista de Produtos'!$A$2:$AE$998,20,0),IF($F$10=20,VLOOKUP(A333,'Lista de Produtos'!$A$2:$AE$998,21,0),IF($F$10=21,VLOOKUP(A333,'Lista de Produtos'!$A$2:$AE$998,22,0),IF($F$10=22,VLOOKUP(A333,'Lista de Produtos'!$A$2:$AE$998,23,0),IF($F$10=23,VLOOKUP(A333,'Lista de Produtos'!$A$2:$AE$998,24,0),IF($F$10=24,VLOOKUP(A333,'Lista de Produtos'!$A$2:$AE$998,25,0),IF($F$10=25,VLOOKUP(A333,'Lista de Produtos'!$A$2:$AE$998,26,0),IF($F$10=26,VLOOKUP(A333,'Lista de Produtos'!$A$2:$AE$998,27,0),IF($F$10=27,VLOOKUP(A333,'Lista de Produtos'!$A$2:$AE$998,28,0),IF($F$10=28,VLOOKUP(A333,'Lista de Produtos'!$A$2:$AE$998,29,0),IF($F$10=29,VLOOKUP(A333,'Lista de Produtos'!$A$2:$AE$998,30,0),IF($F$10=30,VLOOKUP(A333,'Lista de Produtos'!$A$2:$AE$998,31,0))))))))))))))))))))))))))))))),"")</f>
        <v/>
      </c>
      <c r="E333" s="67"/>
      <c r="F333" s="42"/>
      <c r="G333" s="43" t="str">
        <f t="shared" si="4"/>
        <v/>
      </c>
    </row>
    <row r="334" spans="1:7" x14ac:dyDescent="0.25">
      <c r="A334" s="68" t="str">
        <f>IF('Lista de Produtos'!A323="","",'Lista de Produtos'!A323)</f>
        <v/>
      </c>
      <c r="B334" s="69"/>
      <c r="C334" s="70"/>
      <c r="D334" s="66" t="str">
        <f>IFERROR(IF($F$10=1,VLOOKUP(A334,'Lista de Produtos'!$A$2:$E$998,2,0),IF($F$10=2,VLOOKUP(A334,'Lista de Produtos'!$A$2:$E$998,3,0),IF($F$10=3,VLOOKUP(A334,'Lista de Produtos'!$A$2:$E$998,4,0),IF($F$10=4,VLOOKUP(A334,'Lista de Produtos'!$A$2:$E$998,5,0),IF($F$10=5,VLOOKUP(A334,'Lista de Produtos'!$A$2:$F$998,6,0),IF($F$10=6,VLOOKUP(A334,'Lista de Produtos'!$A$2:$G$998,7,0),IF($F$10=7,VLOOKUP(A334,'Lista de Produtos'!$A$2:$H$998,8,0),IF($F$10=8,VLOOKUP(A334,'Lista de Produtos'!$A$2:$I$998,9,0),IF($F$10=9,VLOOKUP(A334,'Lista de Produtos'!$A$2:$J$998,10,0),IF($F$10=10,VLOOKUP(A334,'Lista de Produtos'!$A$2:$AE$998,11,0),IF($F$10=11,VLOOKUP(A334,'Lista de Produtos'!$A$2:$AE$998,12,0),IF($F$10=12,VLOOKUP(A334,'Lista de Produtos'!$A$2:$AE$998,13,0),IF($F$10=13,VLOOKUP(A334,'Lista de Produtos'!$A$2:$AE$998,14,0),IF($F$10=14,VLOOKUP(A334,'Lista de Produtos'!$A$2:$AE$998,15,0),IF($F$10=15,VLOOKUP(A334,'Lista de Produtos'!$A$2:$AE$998,16,0),IF($F$10=16,VLOOKUP(A334,'Lista de Produtos'!$A$2:$AE$998,17,0),IF($F$10=17,VLOOKUP(A334,'Lista de Produtos'!$A$2:$AE$998,18,0),IF($F$10=18,VLOOKUP(A334,'Lista de Produtos'!$A$2:$AE$998,19,0),IF($F$10=19,VLOOKUP(A334,'Lista de Produtos'!$A$2:$AE$998,20,0),IF($F$10=20,VLOOKUP(A334,'Lista de Produtos'!$A$2:$AE$998,21,0),IF($F$10=21,VLOOKUP(A334,'Lista de Produtos'!$A$2:$AE$998,22,0),IF($F$10=22,VLOOKUP(A334,'Lista de Produtos'!$A$2:$AE$998,23,0),IF($F$10=23,VLOOKUP(A334,'Lista de Produtos'!$A$2:$AE$998,24,0),IF($F$10=24,VLOOKUP(A334,'Lista de Produtos'!$A$2:$AE$998,25,0),IF($F$10=25,VLOOKUP(A334,'Lista de Produtos'!$A$2:$AE$998,26,0),IF($F$10=26,VLOOKUP(A334,'Lista de Produtos'!$A$2:$AE$998,27,0),IF($F$10=27,VLOOKUP(A334,'Lista de Produtos'!$A$2:$AE$998,28,0),IF($F$10=28,VLOOKUP(A334,'Lista de Produtos'!$A$2:$AE$998,29,0),IF($F$10=29,VLOOKUP(A334,'Lista de Produtos'!$A$2:$AE$998,30,0),IF($F$10=30,VLOOKUP(A334,'Lista de Produtos'!$A$2:$AE$998,31,0))))))))))))))))))))))))))))))),"")</f>
        <v/>
      </c>
      <c r="E334" s="67"/>
      <c r="F334" s="42"/>
      <c r="G334" s="43" t="str">
        <f t="shared" ref="G334:G397" si="5">IFERROR(IF(D334="","",D334*F334),"")</f>
        <v/>
      </c>
    </row>
    <row r="335" spans="1:7" x14ac:dyDescent="0.25">
      <c r="A335" s="68" t="str">
        <f>IF('Lista de Produtos'!A324="","",'Lista de Produtos'!A324)</f>
        <v/>
      </c>
      <c r="B335" s="69"/>
      <c r="C335" s="70"/>
      <c r="D335" s="66" t="str">
        <f>IFERROR(IF($F$10=1,VLOOKUP(A335,'Lista de Produtos'!$A$2:$E$998,2,0),IF($F$10=2,VLOOKUP(A335,'Lista de Produtos'!$A$2:$E$998,3,0),IF($F$10=3,VLOOKUP(A335,'Lista de Produtos'!$A$2:$E$998,4,0),IF($F$10=4,VLOOKUP(A335,'Lista de Produtos'!$A$2:$E$998,5,0),IF($F$10=5,VLOOKUP(A335,'Lista de Produtos'!$A$2:$F$998,6,0),IF($F$10=6,VLOOKUP(A335,'Lista de Produtos'!$A$2:$G$998,7,0),IF($F$10=7,VLOOKUP(A335,'Lista de Produtos'!$A$2:$H$998,8,0),IF($F$10=8,VLOOKUP(A335,'Lista de Produtos'!$A$2:$I$998,9,0),IF($F$10=9,VLOOKUP(A335,'Lista de Produtos'!$A$2:$J$998,10,0),IF($F$10=10,VLOOKUP(A335,'Lista de Produtos'!$A$2:$AE$998,11,0),IF($F$10=11,VLOOKUP(A335,'Lista de Produtos'!$A$2:$AE$998,12,0),IF($F$10=12,VLOOKUP(A335,'Lista de Produtos'!$A$2:$AE$998,13,0),IF($F$10=13,VLOOKUP(A335,'Lista de Produtos'!$A$2:$AE$998,14,0),IF($F$10=14,VLOOKUP(A335,'Lista de Produtos'!$A$2:$AE$998,15,0),IF($F$10=15,VLOOKUP(A335,'Lista de Produtos'!$A$2:$AE$998,16,0),IF($F$10=16,VLOOKUP(A335,'Lista de Produtos'!$A$2:$AE$998,17,0),IF($F$10=17,VLOOKUP(A335,'Lista de Produtos'!$A$2:$AE$998,18,0),IF($F$10=18,VLOOKUP(A335,'Lista de Produtos'!$A$2:$AE$998,19,0),IF($F$10=19,VLOOKUP(A335,'Lista de Produtos'!$A$2:$AE$998,20,0),IF($F$10=20,VLOOKUP(A335,'Lista de Produtos'!$A$2:$AE$998,21,0),IF($F$10=21,VLOOKUP(A335,'Lista de Produtos'!$A$2:$AE$998,22,0),IF($F$10=22,VLOOKUP(A335,'Lista de Produtos'!$A$2:$AE$998,23,0),IF($F$10=23,VLOOKUP(A335,'Lista de Produtos'!$A$2:$AE$998,24,0),IF($F$10=24,VLOOKUP(A335,'Lista de Produtos'!$A$2:$AE$998,25,0),IF($F$10=25,VLOOKUP(A335,'Lista de Produtos'!$A$2:$AE$998,26,0),IF($F$10=26,VLOOKUP(A335,'Lista de Produtos'!$A$2:$AE$998,27,0),IF($F$10=27,VLOOKUP(A335,'Lista de Produtos'!$A$2:$AE$998,28,0),IF($F$10=28,VLOOKUP(A335,'Lista de Produtos'!$A$2:$AE$998,29,0),IF($F$10=29,VLOOKUP(A335,'Lista de Produtos'!$A$2:$AE$998,30,0),IF($F$10=30,VLOOKUP(A335,'Lista de Produtos'!$A$2:$AE$998,31,0))))))))))))))))))))))))))))))),"")</f>
        <v/>
      </c>
      <c r="E335" s="67"/>
      <c r="F335" s="42"/>
      <c r="G335" s="43" t="str">
        <f t="shared" si="5"/>
        <v/>
      </c>
    </row>
    <row r="336" spans="1:7" x14ac:dyDescent="0.25">
      <c r="A336" s="68" t="str">
        <f>IF('Lista de Produtos'!A325="","",'Lista de Produtos'!A325)</f>
        <v/>
      </c>
      <c r="B336" s="69"/>
      <c r="C336" s="70"/>
      <c r="D336" s="66" t="str">
        <f>IFERROR(IF($F$10=1,VLOOKUP(A336,'Lista de Produtos'!$A$2:$E$998,2,0),IF($F$10=2,VLOOKUP(A336,'Lista de Produtos'!$A$2:$E$998,3,0),IF($F$10=3,VLOOKUP(A336,'Lista de Produtos'!$A$2:$E$998,4,0),IF($F$10=4,VLOOKUP(A336,'Lista de Produtos'!$A$2:$E$998,5,0),IF($F$10=5,VLOOKUP(A336,'Lista de Produtos'!$A$2:$F$998,6,0),IF($F$10=6,VLOOKUP(A336,'Lista de Produtos'!$A$2:$G$998,7,0),IF($F$10=7,VLOOKUP(A336,'Lista de Produtos'!$A$2:$H$998,8,0),IF($F$10=8,VLOOKUP(A336,'Lista de Produtos'!$A$2:$I$998,9,0),IF($F$10=9,VLOOKUP(A336,'Lista de Produtos'!$A$2:$J$998,10,0),IF($F$10=10,VLOOKUP(A336,'Lista de Produtos'!$A$2:$AE$998,11,0),IF($F$10=11,VLOOKUP(A336,'Lista de Produtos'!$A$2:$AE$998,12,0),IF($F$10=12,VLOOKUP(A336,'Lista de Produtos'!$A$2:$AE$998,13,0),IF($F$10=13,VLOOKUP(A336,'Lista de Produtos'!$A$2:$AE$998,14,0),IF($F$10=14,VLOOKUP(A336,'Lista de Produtos'!$A$2:$AE$998,15,0),IF($F$10=15,VLOOKUP(A336,'Lista de Produtos'!$A$2:$AE$998,16,0),IF($F$10=16,VLOOKUP(A336,'Lista de Produtos'!$A$2:$AE$998,17,0),IF($F$10=17,VLOOKUP(A336,'Lista de Produtos'!$A$2:$AE$998,18,0),IF($F$10=18,VLOOKUP(A336,'Lista de Produtos'!$A$2:$AE$998,19,0),IF($F$10=19,VLOOKUP(A336,'Lista de Produtos'!$A$2:$AE$998,20,0),IF($F$10=20,VLOOKUP(A336,'Lista de Produtos'!$A$2:$AE$998,21,0),IF($F$10=21,VLOOKUP(A336,'Lista de Produtos'!$A$2:$AE$998,22,0),IF($F$10=22,VLOOKUP(A336,'Lista de Produtos'!$A$2:$AE$998,23,0),IF($F$10=23,VLOOKUP(A336,'Lista de Produtos'!$A$2:$AE$998,24,0),IF($F$10=24,VLOOKUP(A336,'Lista de Produtos'!$A$2:$AE$998,25,0),IF($F$10=25,VLOOKUP(A336,'Lista de Produtos'!$A$2:$AE$998,26,0),IF($F$10=26,VLOOKUP(A336,'Lista de Produtos'!$A$2:$AE$998,27,0),IF($F$10=27,VLOOKUP(A336,'Lista de Produtos'!$A$2:$AE$998,28,0),IF($F$10=28,VLOOKUP(A336,'Lista de Produtos'!$A$2:$AE$998,29,0),IF($F$10=29,VLOOKUP(A336,'Lista de Produtos'!$A$2:$AE$998,30,0),IF($F$10=30,VLOOKUP(A336,'Lista de Produtos'!$A$2:$AE$998,31,0))))))))))))))))))))))))))))))),"")</f>
        <v/>
      </c>
      <c r="E336" s="67"/>
      <c r="F336" s="42"/>
      <c r="G336" s="43" t="str">
        <f t="shared" si="5"/>
        <v/>
      </c>
    </row>
    <row r="337" spans="1:7" x14ac:dyDescent="0.25">
      <c r="A337" s="68" t="str">
        <f>IF('Lista de Produtos'!A326="","",'Lista de Produtos'!A326)</f>
        <v/>
      </c>
      <c r="B337" s="69"/>
      <c r="C337" s="70"/>
      <c r="D337" s="66" t="str">
        <f>IFERROR(IF($F$10=1,VLOOKUP(A337,'Lista de Produtos'!$A$2:$E$998,2,0),IF($F$10=2,VLOOKUP(A337,'Lista de Produtos'!$A$2:$E$998,3,0),IF($F$10=3,VLOOKUP(A337,'Lista de Produtos'!$A$2:$E$998,4,0),IF($F$10=4,VLOOKUP(A337,'Lista de Produtos'!$A$2:$E$998,5,0),IF($F$10=5,VLOOKUP(A337,'Lista de Produtos'!$A$2:$F$998,6,0),IF($F$10=6,VLOOKUP(A337,'Lista de Produtos'!$A$2:$G$998,7,0),IF($F$10=7,VLOOKUP(A337,'Lista de Produtos'!$A$2:$H$998,8,0),IF($F$10=8,VLOOKUP(A337,'Lista de Produtos'!$A$2:$I$998,9,0),IF($F$10=9,VLOOKUP(A337,'Lista de Produtos'!$A$2:$J$998,10,0),IF($F$10=10,VLOOKUP(A337,'Lista de Produtos'!$A$2:$AE$998,11,0),IF($F$10=11,VLOOKUP(A337,'Lista de Produtos'!$A$2:$AE$998,12,0),IF($F$10=12,VLOOKUP(A337,'Lista de Produtos'!$A$2:$AE$998,13,0),IF($F$10=13,VLOOKUP(A337,'Lista de Produtos'!$A$2:$AE$998,14,0),IF($F$10=14,VLOOKUP(A337,'Lista de Produtos'!$A$2:$AE$998,15,0),IF($F$10=15,VLOOKUP(A337,'Lista de Produtos'!$A$2:$AE$998,16,0),IF($F$10=16,VLOOKUP(A337,'Lista de Produtos'!$A$2:$AE$998,17,0),IF($F$10=17,VLOOKUP(A337,'Lista de Produtos'!$A$2:$AE$998,18,0),IF($F$10=18,VLOOKUP(A337,'Lista de Produtos'!$A$2:$AE$998,19,0),IF($F$10=19,VLOOKUP(A337,'Lista de Produtos'!$A$2:$AE$998,20,0),IF($F$10=20,VLOOKUP(A337,'Lista de Produtos'!$A$2:$AE$998,21,0),IF($F$10=21,VLOOKUP(A337,'Lista de Produtos'!$A$2:$AE$998,22,0),IF($F$10=22,VLOOKUP(A337,'Lista de Produtos'!$A$2:$AE$998,23,0),IF($F$10=23,VLOOKUP(A337,'Lista de Produtos'!$A$2:$AE$998,24,0),IF($F$10=24,VLOOKUP(A337,'Lista de Produtos'!$A$2:$AE$998,25,0),IF($F$10=25,VLOOKUP(A337,'Lista de Produtos'!$A$2:$AE$998,26,0),IF($F$10=26,VLOOKUP(A337,'Lista de Produtos'!$A$2:$AE$998,27,0),IF($F$10=27,VLOOKUP(A337,'Lista de Produtos'!$A$2:$AE$998,28,0),IF($F$10=28,VLOOKUP(A337,'Lista de Produtos'!$A$2:$AE$998,29,0),IF($F$10=29,VLOOKUP(A337,'Lista de Produtos'!$A$2:$AE$998,30,0),IF($F$10=30,VLOOKUP(A337,'Lista de Produtos'!$A$2:$AE$998,31,0))))))))))))))))))))))))))))))),"")</f>
        <v/>
      </c>
      <c r="E337" s="67"/>
      <c r="F337" s="42"/>
      <c r="G337" s="43" t="str">
        <f t="shared" si="5"/>
        <v/>
      </c>
    </row>
    <row r="338" spans="1:7" x14ac:dyDescent="0.25">
      <c r="A338" s="68" t="str">
        <f>IF('Lista de Produtos'!A327="","",'Lista de Produtos'!A327)</f>
        <v/>
      </c>
      <c r="B338" s="69"/>
      <c r="C338" s="70"/>
      <c r="D338" s="66" t="str">
        <f>IFERROR(IF($F$10=1,VLOOKUP(A338,'Lista de Produtos'!$A$2:$E$998,2,0),IF($F$10=2,VLOOKUP(A338,'Lista de Produtos'!$A$2:$E$998,3,0),IF($F$10=3,VLOOKUP(A338,'Lista de Produtos'!$A$2:$E$998,4,0),IF($F$10=4,VLOOKUP(A338,'Lista de Produtos'!$A$2:$E$998,5,0),IF($F$10=5,VLOOKUP(A338,'Lista de Produtos'!$A$2:$F$998,6,0),IF($F$10=6,VLOOKUP(A338,'Lista de Produtos'!$A$2:$G$998,7,0),IF($F$10=7,VLOOKUP(A338,'Lista de Produtos'!$A$2:$H$998,8,0),IF($F$10=8,VLOOKUP(A338,'Lista de Produtos'!$A$2:$I$998,9,0),IF($F$10=9,VLOOKUP(A338,'Lista de Produtos'!$A$2:$J$998,10,0),IF($F$10=10,VLOOKUP(A338,'Lista de Produtos'!$A$2:$AE$998,11,0),IF($F$10=11,VLOOKUP(A338,'Lista de Produtos'!$A$2:$AE$998,12,0),IF($F$10=12,VLOOKUP(A338,'Lista de Produtos'!$A$2:$AE$998,13,0),IF($F$10=13,VLOOKUP(A338,'Lista de Produtos'!$A$2:$AE$998,14,0),IF($F$10=14,VLOOKUP(A338,'Lista de Produtos'!$A$2:$AE$998,15,0),IF($F$10=15,VLOOKUP(A338,'Lista de Produtos'!$A$2:$AE$998,16,0),IF($F$10=16,VLOOKUP(A338,'Lista de Produtos'!$A$2:$AE$998,17,0),IF($F$10=17,VLOOKUP(A338,'Lista de Produtos'!$A$2:$AE$998,18,0),IF($F$10=18,VLOOKUP(A338,'Lista de Produtos'!$A$2:$AE$998,19,0),IF($F$10=19,VLOOKUP(A338,'Lista de Produtos'!$A$2:$AE$998,20,0),IF($F$10=20,VLOOKUP(A338,'Lista de Produtos'!$A$2:$AE$998,21,0),IF($F$10=21,VLOOKUP(A338,'Lista de Produtos'!$A$2:$AE$998,22,0),IF($F$10=22,VLOOKUP(A338,'Lista de Produtos'!$A$2:$AE$998,23,0),IF($F$10=23,VLOOKUP(A338,'Lista de Produtos'!$A$2:$AE$998,24,0),IF($F$10=24,VLOOKUP(A338,'Lista de Produtos'!$A$2:$AE$998,25,0),IF($F$10=25,VLOOKUP(A338,'Lista de Produtos'!$A$2:$AE$998,26,0),IF($F$10=26,VLOOKUP(A338,'Lista de Produtos'!$A$2:$AE$998,27,0),IF($F$10=27,VLOOKUP(A338,'Lista de Produtos'!$A$2:$AE$998,28,0),IF($F$10=28,VLOOKUP(A338,'Lista de Produtos'!$A$2:$AE$998,29,0),IF($F$10=29,VLOOKUP(A338,'Lista de Produtos'!$A$2:$AE$998,30,0),IF($F$10=30,VLOOKUP(A338,'Lista de Produtos'!$A$2:$AE$998,31,0))))))))))))))))))))))))))))))),"")</f>
        <v/>
      </c>
      <c r="E338" s="67"/>
      <c r="F338" s="42"/>
      <c r="G338" s="43" t="str">
        <f t="shared" si="5"/>
        <v/>
      </c>
    </row>
    <row r="339" spans="1:7" x14ac:dyDescent="0.25">
      <c r="A339" s="68" t="str">
        <f>IF('Lista de Produtos'!A328="","",'Lista de Produtos'!A328)</f>
        <v/>
      </c>
      <c r="B339" s="69"/>
      <c r="C339" s="70"/>
      <c r="D339" s="66" t="str">
        <f>IFERROR(IF($F$10=1,VLOOKUP(A339,'Lista de Produtos'!$A$2:$E$998,2,0),IF($F$10=2,VLOOKUP(A339,'Lista de Produtos'!$A$2:$E$998,3,0),IF($F$10=3,VLOOKUP(A339,'Lista de Produtos'!$A$2:$E$998,4,0),IF($F$10=4,VLOOKUP(A339,'Lista de Produtos'!$A$2:$E$998,5,0),IF($F$10=5,VLOOKUP(A339,'Lista de Produtos'!$A$2:$F$998,6,0),IF($F$10=6,VLOOKUP(A339,'Lista de Produtos'!$A$2:$G$998,7,0),IF($F$10=7,VLOOKUP(A339,'Lista de Produtos'!$A$2:$H$998,8,0),IF($F$10=8,VLOOKUP(A339,'Lista de Produtos'!$A$2:$I$998,9,0),IF($F$10=9,VLOOKUP(A339,'Lista de Produtos'!$A$2:$J$998,10,0),IF($F$10=10,VLOOKUP(A339,'Lista de Produtos'!$A$2:$AE$998,11,0),IF($F$10=11,VLOOKUP(A339,'Lista de Produtos'!$A$2:$AE$998,12,0),IF($F$10=12,VLOOKUP(A339,'Lista de Produtos'!$A$2:$AE$998,13,0),IF($F$10=13,VLOOKUP(A339,'Lista de Produtos'!$A$2:$AE$998,14,0),IF($F$10=14,VLOOKUP(A339,'Lista de Produtos'!$A$2:$AE$998,15,0),IF($F$10=15,VLOOKUP(A339,'Lista de Produtos'!$A$2:$AE$998,16,0),IF($F$10=16,VLOOKUP(A339,'Lista de Produtos'!$A$2:$AE$998,17,0),IF($F$10=17,VLOOKUP(A339,'Lista de Produtos'!$A$2:$AE$998,18,0),IF($F$10=18,VLOOKUP(A339,'Lista de Produtos'!$A$2:$AE$998,19,0),IF($F$10=19,VLOOKUP(A339,'Lista de Produtos'!$A$2:$AE$998,20,0),IF($F$10=20,VLOOKUP(A339,'Lista de Produtos'!$A$2:$AE$998,21,0),IF($F$10=21,VLOOKUP(A339,'Lista de Produtos'!$A$2:$AE$998,22,0),IF($F$10=22,VLOOKUP(A339,'Lista de Produtos'!$A$2:$AE$998,23,0),IF($F$10=23,VLOOKUP(A339,'Lista de Produtos'!$A$2:$AE$998,24,0),IF($F$10=24,VLOOKUP(A339,'Lista de Produtos'!$A$2:$AE$998,25,0),IF($F$10=25,VLOOKUP(A339,'Lista de Produtos'!$A$2:$AE$998,26,0),IF($F$10=26,VLOOKUP(A339,'Lista de Produtos'!$A$2:$AE$998,27,0),IF($F$10=27,VLOOKUP(A339,'Lista de Produtos'!$A$2:$AE$998,28,0),IF($F$10=28,VLOOKUP(A339,'Lista de Produtos'!$A$2:$AE$998,29,0),IF($F$10=29,VLOOKUP(A339,'Lista de Produtos'!$A$2:$AE$998,30,0),IF($F$10=30,VLOOKUP(A339,'Lista de Produtos'!$A$2:$AE$998,31,0))))))))))))))))))))))))))))))),"")</f>
        <v/>
      </c>
      <c r="E339" s="67"/>
      <c r="F339" s="42"/>
      <c r="G339" s="43" t="str">
        <f t="shared" si="5"/>
        <v/>
      </c>
    </row>
    <row r="340" spans="1:7" x14ac:dyDescent="0.25">
      <c r="A340" s="68" t="str">
        <f>IF('Lista de Produtos'!A329="","",'Lista de Produtos'!A329)</f>
        <v/>
      </c>
      <c r="B340" s="69"/>
      <c r="C340" s="70"/>
      <c r="D340" s="66" t="str">
        <f>IFERROR(IF($F$10=1,VLOOKUP(A340,'Lista de Produtos'!$A$2:$E$998,2,0),IF($F$10=2,VLOOKUP(A340,'Lista de Produtos'!$A$2:$E$998,3,0),IF($F$10=3,VLOOKUP(A340,'Lista de Produtos'!$A$2:$E$998,4,0),IF($F$10=4,VLOOKUP(A340,'Lista de Produtos'!$A$2:$E$998,5,0),IF($F$10=5,VLOOKUP(A340,'Lista de Produtos'!$A$2:$F$998,6,0),IF($F$10=6,VLOOKUP(A340,'Lista de Produtos'!$A$2:$G$998,7,0),IF($F$10=7,VLOOKUP(A340,'Lista de Produtos'!$A$2:$H$998,8,0),IF($F$10=8,VLOOKUP(A340,'Lista de Produtos'!$A$2:$I$998,9,0),IF($F$10=9,VLOOKUP(A340,'Lista de Produtos'!$A$2:$J$998,10,0),IF($F$10=10,VLOOKUP(A340,'Lista de Produtos'!$A$2:$AE$998,11,0),IF($F$10=11,VLOOKUP(A340,'Lista de Produtos'!$A$2:$AE$998,12,0),IF($F$10=12,VLOOKUP(A340,'Lista de Produtos'!$A$2:$AE$998,13,0),IF($F$10=13,VLOOKUP(A340,'Lista de Produtos'!$A$2:$AE$998,14,0),IF($F$10=14,VLOOKUP(A340,'Lista de Produtos'!$A$2:$AE$998,15,0),IF($F$10=15,VLOOKUP(A340,'Lista de Produtos'!$A$2:$AE$998,16,0),IF($F$10=16,VLOOKUP(A340,'Lista de Produtos'!$A$2:$AE$998,17,0),IF($F$10=17,VLOOKUP(A340,'Lista de Produtos'!$A$2:$AE$998,18,0),IF($F$10=18,VLOOKUP(A340,'Lista de Produtos'!$A$2:$AE$998,19,0),IF($F$10=19,VLOOKUP(A340,'Lista de Produtos'!$A$2:$AE$998,20,0),IF($F$10=20,VLOOKUP(A340,'Lista de Produtos'!$A$2:$AE$998,21,0),IF($F$10=21,VLOOKUP(A340,'Lista de Produtos'!$A$2:$AE$998,22,0),IF($F$10=22,VLOOKUP(A340,'Lista de Produtos'!$A$2:$AE$998,23,0),IF($F$10=23,VLOOKUP(A340,'Lista de Produtos'!$A$2:$AE$998,24,0),IF($F$10=24,VLOOKUP(A340,'Lista de Produtos'!$A$2:$AE$998,25,0),IF($F$10=25,VLOOKUP(A340,'Lista de Produtos'!$A$2:$AE$998,26,0),IF($F$10=26,VLOOKUP(A340,'Lista de Produtos'!$A$2:$AE$998,27,0),IF($F$10=27,VLOOKUP(A340,'Lista de Produtos'!$A$2:$AE$998,28,0),IF($F$10=28,VLOOKUP(A340,'Lista de Produtos'!$A$2:$AE$998,29,0),IF($F$10=29,VLOOKUP(A340,'Lista de Produtos'!$A$2:$AE$998,30,0),IF($F$10=30,VLOOKUP(A340,'Lista de Produtos'!$A$2:$AE$998,31,0))))))))))))))))))))))))))))))),"")</f>
        <v/>
      </c>
      <c r="E340" s="67"/>
      <c r="F340" s="42"/>
      <c r="G340" s="43" t="str">
        <f t="shared" si="5"/>
        <v/>
      </c>
    </row>
    <row r="341" spans="1:7" x14ac:dyDescent="0.25">
      <c r="A341" s="68" t="str">
        <f>IF('Lista de Produtos'!A330="","",'Lista de Produtos'!A330)</f>
        <v/>
      </c>
      <c r="B341" s="69"/>
      <c r="C341" s="70"/>
      <c r="D341" s="66" t="str">
        <f>IFERROR(IF($F$10=1,VLOOKUP(A341,'Lista de Produtos'!$A$2:$E$998,2,0),IF($F$10=2,VLOOKUP(A341,'Lista de Produtos'!$A$2:$E$998,3,0),IF($F$10=3,VLOOKUP(A341,'Lista de Produtos'!$A$2:$E$998,4,0),IF($F$10=4,VLOOKUP(A341,'Lista de Produtos'!$A$2:$E$998,5,0),IF($F$10=5,VLOOKUP(A341,'Lista de Produtos'!$A$2:$F$998,6,0),IF($F$10=6,VLOOKUP(A341,'Lista de Produtos'!$A$2:$G$998,7,0),IF($F$10=7,VLOOKUP(A341,'Lista de Produtos'!$A$2:$H$998,8,0),IF($F$10=8,VLOOKUP(A341,'Lista de Produtos'!$A$2:$I$998,9,0),IF($F$10=9,VLOOKUP(A341,'Lista de Produtos'!$A$2:$J$998,10,0),IF($F$10=10,VLOOKUP(A341,'Lista de Produtos'!$A$2:$AE$998,11,0),IF($F$10=11,VLOOKUP(A341,'Lista de Produtos'!$A$2:$AE$998,12,0),IF($F$10=12,VLOOKUP(A341,'Lista de Produtos'!$A$2:$AE$998,13,0),IF($F$10=13,VLOOKUP(A341,'Lista de Produtos'!$A$2:$AE$998,14,0),IF($F$10=14,VLOOKUP(A341,'Lista de Produtos'!$A$2:$AE$998,15,0),IF($F$10=15,VLOOKUP(A341,'Lista de Produtos'!$A$2:$AE$998,16,0),IF($F$10=16,VLOOKUP(A341,'Lista de Produtos'!$A$2:$AE$998,17,0),IF($F$10=17,VLOOKUP(A341,'Lista de Produtos'!$A$2:$AE$998,18,0),IF($F$10=18,VLOOKUP(A341,'Lista de Produtos'!$A$2:$AE$998,19,0),IF($F$10=19,VLOOKUP(A341,'Lista de Produtos'!$A$2:$AE$998,20,0),IF($F$10=20,VLOOKUP(A341,'Lista de Produtos'!$A$2:$AE$998,21,0),IF($F$10=21,VLOOKUP(A341,'Lista de Produtos'!$A$2:$AE$998,22,0),IF($F$10=22,VLOOKUP(A341,'Lista de Produtos'!$A$2:$AE$998,23,0),IF($F$10=23,VLOOKUP(A341,'Lista de Produtos'!$A$2:$AE$998,24,0),IF($F$10=24,VLOOKUP(A341,'Lista de Produtos'!$A$2:$AE$998,25,0),IF($F$10=25,VLOOKUP(A341,'Lista de Produtos'!$A$2:$AE$998,26,0),IF($F$10=26,VLOOKUP(A341,'Lista de Produtos'!$A$2:$AE$998,27,0),IF($F$10=27,VLOOKUP(A341,'Lista de Produtos'!$A$2:$AE$998,28,0),IF($F$10=28,VLOOKUP(A341,'Lista de Produtos'!$A$2:$AE$998,29,0),IF($F$10=29,VLOOKUP(A341,'Lista de Produtos'!$A$2:$AE$998,30,0),IF($F$10=30,VLOOKUP(A341,'Lista de Produtos'!$A$2:$AE$998,31,0))))))))))))))))))))))))))))))),"")</f>
        <v/>
      </c>
      <c r="E341" s="67"/>
      <c r="F341" s="42"/>
      <c r="G341" s="43" t="str">
        <f t="shared" si="5"/>
        <v/>
      </c>
    </row>
    <row r="342" spans="1:7" x14ac:dyDescent="0.25">
      <c r="A342" s="68" t="str">
        <f>IF('Lista de Produtos'!A331="","",'Lista de Produtos'!A331)</f>
        <v/>
      </c>
      <c r="B342" s="69"/>
      <c r="C342" s="70"/>
      <c r="D342" s="66" t="str">
        <f>IFERROR(IF($F$10=1,VLOOKUP(A342,'Lista de Produtos'!$A$2:$E$998,2,0),IF($F$10=2,VLOOKUP(A342,'Lista de Produtos'!$A$2:$E$998,3,0),IF($F$10=3,VLOOKUP(A342,'Lista de Produtos'!$A$2:$E$998,4,0),IF($F$10=4,VLOOKUP(A342,'Lista de Produtos'!$A$2:$E$998,5,0),IF($F$10=5,VLOOKUP(A342,'Lista de Produtos'!$A$2:$F$998,6,0),IF($F$10=6,VLOOKUP(A342,'Lista de Produtos'!$A$2:$G$998,7,0),IF($F$10=7,VLOOKUP(A342,'Lista de Produtos'!$A$2:$H$998,8,0),IF($F$10=8,VLOOKUP(A342,'Lista de Produtos'!$A$2:$I$998,9,0),IF($F$10=9,VLOOKUP(A342,'Lista de Produtos'!$A$2:$J$998,10,0),IF($F$10=10,VLOOKUP(A342,'Lista de Produtos'!$A$2:$AE$998,11,0),IF($F$10=11,VLOOKUP(A342,'Lista de Produtos'!$A$2:$AE$998,12,0),IF($F$10=12,VLOOKUP(A342,'Lista de Produtos'!$A$2:$AE$998,13,0),IF($F$10=13,VLOOKUP(A342,'Lista de Produtos'!$A$2:$AE$998,14,0),IF($F$10=14,VLOOKUP(A342,'Lista de Produtos'!$A$2:$AE$998,15,0),IF($F$10=15,VLOOKUP(A342,'Lista de Produtos'!$A$2:$AE$998,16,0),IF($F$10=16,VLOOKUP(A342,'Lista de Produtos'!$A$2:$AE$998,17,0),IF($F$10=17,VLOOKUP(A342,'Lista de Produtos'!$A$2:$AE$998,18,0),IF($F$10=18,VLOOKUP(A342,'Lista de Produtos'!$A$2:$AE$998,19,0),IF($F$10=19,VLOOKUP(A342,'Lista de Produtos'!$A$2:$AE$998,20,0),IF($F$10=20,VLOOKUP(A342,'Lista de Produtos'!$A$2:$AE$998,21,0),IF($F$10=21,VLOOKUP(A342,'Lista de Produtos'!$A$2:$AE$998,22,0),IF($F$10=22,VLOOKUP(A342,'Lista de Produtos'!$A$2:$AE$998,23,0),IF($F$10=23,VLOOKUP(A342,'Lista de Produtos'!$A$2:$AE$998,24,0),IF($F$10=24,VLOOKUP(A342,'Lista de Produtos'!$A$2:$AE$998,25,0),IF($F$10=25,VLOOKUP(A342,'Lista de Produtos'!$A$2:$AE$998,26,0),IF($F$10=26,VLOOKUP(A342,'Lista de Produtos'!$A$2:$AE$998,27,0),IF($F$10=27,VLOOKUP(A342,'Lista de Produtos'!$A$2:$AE$998,28,0),IF($F$10=28,VLOOKUP(A342,'Lista de Produtos'!$A$2:$AE$998,29,0),IF($F$10=29,VLOOKUP(A342,'Lista de Produtos'!$A$2:$AE$998,30,0),IF($F$10=30,VLOOKUP(A342,'Lista de Produtos'!$A$2:$AE$998,31,0))))))))))))))))))))))))))))))),"")</f>
        <v/>
      </c>
      <c r="E342" s="67"/>
      <c r="F342" s="42"/>
      <c r="G342" s="43" t="str">
        <f t="shared" si="5"/>
        <v/>
      </c>
    </row>
    <row r="343" spans="1:7" x14ac:dyDescent="0.25">
      <c r="A343" s="68" t="str">
        <f>IF('Lista de Produtos'!A332="","",'Lista de Produtos'!A332)</f>
        <v/>
      </c>
      <c r="B343" s="69"/>
      <c r="C343" s="70"/>
      <c r="D343" s="66" t="str">
        <f>IFERROR(IF($F$10=1,VLOOKUP(A343,'Lista de Produtos'!$A$2:$E$998,2,0),IF($F$10=2,VLOOKUP(A343,'Lista de Produtos'!$A$2:$E$998,3,0),IF($F$10=3,VLOOKUP(A343,'Lista de Produtos'!$A$2:$E$998,4,0),IF($F$10=4,VLOOKUP(A343,'Lista de Produtos'!$A$2:$E$998,5,0),IF($F$10=5,VLOOKUP(A343,'Lista de Produtos'!$A$2:$F$998,6,0),IF($F$10=6,VLOOKUP(A343,'Lista de Produtos'!$A$2:$G$998,7,0),IF($F$10=7,VLOOKUP(A343,'Lista de Produtos'!$A$2:$H$998,8,0),IF($F$10=8,VLOOKUP(A343,'Lista de Produtos'!$A$2:$I$998,9,0),IF($F$10=9,VLOOKUP(A343,'Lista de Produtos'!$A$2:$J$998,10,0),IF($F$10=10,VLOOKUP(A343,'Lista de Produtos'!$A$2:$AE$998,11,0),IF($F$10=11,VLOOKUP(A343,'Lista de Produtos'!$A$2:$AE$998,12,0),IF($F$10=12,VLOOKUP(A343,'Lista de Produtos'!$A$2:$AE$998,13,0),IF($F$10=13,VLOOKUP(A343,'Lista de Produtos'!$A$2:$AE$998,14,0),IF($F$10=14,VLOOKUP(A343,'Lista de Produtos'!$A$2:$AE$998,15,0),IF($F$10=15,VLOOKUP(A343,'Lista de Produtos'!$A$2:$AE$998,16,0),IF($F$10=16,VLOOKUP(A343,'Lista de Produtos'!$A$2:$AE$998,17,0),IF($F$10=17,VLOOKUP(A343,'Lista de Produtos'!$A$2:$AE$998,18,0),IF($F$10=18,VLOOKUP(A343,'Lista de Produtos'!$A$2:$AE$998,19,0),IF($F$10=19,VLOOKUP(A343,'Lista de Produtos'!$A$2:$AE$998,20,0),IF($F$10=20,VLOOKUP(A343,'Lista de Produtos'!$A$2:$AE$998,21,0),IF($F$10=21,VLOOKUP(A343,'Lista de Produtos'!$A$2:$AE$998,22,0),IF($F$10=22,VLOOKUP(A343,'Lista de Produtos'!$A$2:$AE$998,23,0),IF($F$10=23,VLOOKUP(A343,'Lista de Produtos'!$A$2:$AE$998,24,0),IF($F$10=24,VLOOKUP(A343,'Lista de Produtos'!$A$2:$AE$998,25,0),IF($F$10=25,VLOOKUP(A343,'Lista de Produtos'!$A$2:$AE$998,26,0),IF($F$10=26,VLOOKUP(A343,'Lista de Produtos'!$A$2:$AE$998,27,0),IF($F$10=27,VLOOKUP(A343,'Lista de Produtos'!$A$2:$AE$998,28,0),IF($F$10=28,VLOOKUP(A343,'Lista de Produtos'!$A$2:$AE$998,29,0),IF($F$10=29,VLOOKUP(A343,'Lista de Produtos'!$A$2:$AE$998,30,0),IF($F$10=30,VLOOKUP(A343,'Lista de Produtos'!$A$2:$AE$998,31,0))))))))))))))))))))))))))))))),"")</f>
        <v/>
      </c>
      <c r="E343" s="67"/>
      <c r="F343" s="42"/>
      <c r="G343" s="43" t="str">
        <f t="shared" si="5"/>
        <v/>
      </c>
    </row>
    <row r="344" spans="1:7" x14ac:dyDescent="0.25">
      <c r="A344" s="68" t="str">
        <f>IF('Lista de Produtos'!A333="","",'Lista de Produtos'!A333)</f>
        <v/>
      </c>
      <c r="B344" s="69"/>
      <c r="C344" s="70"/>
      <c r="D344" s="66" t="str">
        <f>IFERROR(IF($F$10=1,VLOOKUP(A344,'Lista de Produtos'!$A$2:$E$998,2,0),IF($F$10=2,VLOOKUP(A344,'Lista de Produtos'!$A$2:$E$998,3,0),IF($F$10=3,VLOOKUP(A344,'Lista de Produtos'!$A$2:$E$998,4,0),IF($F$10=4,VLOOKUP(A344,'Lista de Produtos'!$A$2:$E$998,5,0),IF($F$10=5,VLOOKUP(A344,'Lista de Produtos'!$A$2:$F$998,6,0),IF($F$10=6,VLOOKUP(A344,'Lista de Produtos'!$A$2:$G$998,7,0),IF($F$10=7,VLOOKUP(A344,'Lista de Produtos'!$A$2:$H$998,8,0),IF($F$10=8,VLOOKUP(A344,'Lista de Produtos'!$A$2:$I$998,9,0),IF($F$10=9,VLOOKUP(A344,'Lista de Produtos'!$A$2:$J$998,10,0),IF($F$10=10,VLOOKUP(A344,'Lista de Produtos'!$A$2:$AE$998,11,0),IF($F$10=11,VLOOKUP(A344,'Lista de Produtos'!$A$2:$AE$998,12,0),IF($F$10=12,VLOOKUP(A344,'Lista de Produtos'!$A$2:$AE$998,13,0),IF($F$10=13,VLOOKUP(A344,'Lista de Produtos'!$A$2:$AE$998,14,0),IF($F$10=14,VLOOKUP(A344,'Lista de Produtos'!$A$2:$AE$998,15,0),IF($F$10=15,VLOOKUP(A344,'Lista de Produtos'!$A$2:$AE$998,16,0),IF($F$10=16,VLOOKUP(A344,'Lista de Produtos'!$A$2:$AE$998,17,0),IF($F$10=17,VLOOKUP(A344,'Lista de Produtos'!$A$2:$AE$998,18,0),IF($F$10=18,VLOOKUP(A344,'Lista de Produtos'!$A$2:$AE$998,19,0),IF($F$10=19,VLOOKUP(A344,'Lista de Produtos'!$A$2:$AE$998,20,0),IF($F$10=20,VLOOKUP(A344,'Lista de Produtos'!$A$2:$AE$998,21,0),IF($F$10=21,VLOOKUP(A344,'Lista de Produtos'!$A$2:$AE$998,22,0),IF($F$10=22,VLOOKUP(A344,'Lista de Produtos'!$A$2:$AE$998,23,0),IF($F$10=23,VLOOKUP(A344,'Lista de Produtos'!$A$2:$AE$998,24,0),IF($F$10=24,VLOOKUP(A344,'Lista de Produtos'!$A$2:$AE$998,25,0),IF($F$10=25,VLOOKUP(A344,'Lista de Produtos'!$A$2:$AE$998,26,0),IF($F$10=26,VLOOKUP(A344,'Lista de Produtos'!$A$2:$AE$998,27,0),IF($F$10=27,VLOOKUP(A344,'Lista de Produtos'!$A$2:$AE$998,28,0),IF($F$10=28,VLOOKUP(A344,'Lista de Produtos'!$A$2:$AE$998,29,0),IF($F$10=29,VLOOKUP(A344,'Lista de Produtos'!$A$2:$AE$998,30,0),IF($F$10=30,VLOOKUP(A344,'Lista de Produtos'!$A$2:$AE$998,31,0))))))))))))))))))))))))))))))),"")</f>
        <v/>
      </c>
      <c r="E344" s="67"/>
      <c r="F344" s="42"/>
      <c r="G344" s="43" t="str">
        <f t="shared" si="5"/>
        <v/>
      </c>
    </row>
    <row r="345" spans="1:7" x14ac:dyDescent="0.25">
      <c r="A345" s="68" t="str">
        <f>IF('Lista de Produtos'!A334="","",'Lista de Produtos'!A334)</f>
        <v/>
      </c>
      <c r="B345" s="69"/>
      <c r="C345" s="70"/>
      <c r="D345" s="66" t="str">
        <f>IFERROR(IF($F$10=1,VLOOKUP(A345,'Lista de Produtos'!$A$2:$E$998,2,0),IF($F$10=2,VLOOKUP(A345,'Lista de Produtos'!$A$2:$E$998,3,0),IF($F$10=3,VLOOKUP(A345,'Lista de Produtos'!$A$2:$E$998,4,0),IF($F$10=4,VLOOKUP(A345,'Lista de Produtos'!$A$2:$E$998,5,0),IF($F$10=5,VLOOKUP(A345,'Lista de Produtos'!$A$2:$F$998,6,0),IF($F$10=6,VLOOKUP(A345,'Lista de Produtos'!$A$2:$G$998,7,0),IF($F$10=7,VLOOKUP(A345,'Lista de Produtos'!$A$2:$H$998,8,0),IF($F$10=8,VLOOKUP(A345,'Lista de Produtos'!$A$2:$I$998,9,0),IF($F$10=9,VLOOKUP(A345,'Lista de Produtos'!$A$2:$J$998,10,0),IF($F$10=10,VLOOKUP(A345,'Lista de Produtos'!$A$2:$AE$998,11,0),IF($F$10=11,VLOOKUP(A345,'Lista de Produtos'!$A$2:$AE$998,12,0),IF($F$10=12,VLOOKUP(A345,'Lista de Produtos'!$A$2:$AE$998,13,0),IF($F$10=13,VLOOKUP(A345,'Lista de Produtos'!$A$2:$AE$998,14,0),IF($F$10=14,VLOOKUP(A345,'Lista de Produtos'!$A$2:$AE$998,15,0),IF($F$10=15,VLOOKUP(A345,'Lista de Produtos'!$A$2:$AE$998,16,0),IF($F$10=16,VLOOKUP(A345,'Lista de Produtos'!$A$2:$AE$998,17,0),IF($F$10=17,VLOOKUP(A345,'Lista de Produtos'!$A$2:$AE$998,18,0),IF($F$10=18,VLOOKUP(A345,'Lista de Produtos'!$A$2:$AE$998,19,0),IF($F$10=19,VLOOKUP(A345,'Lista de Produtos'!$A$2:$AE$998,20,0),IF($F$10=20,VLOOKUP(A345,'Lista de Produtos'!$A$2:$AE$998,21,0),IF($F$10=21,VLOOKUP(A345,'Lista de Produtos'!$A$2:$AE$998,22,0),IF($F$10=22,VLOOKUP(A345,'Lista de Produtos'!$A$2:$AE$998,23,0),IF($F$10=23,VLOOKUP(A345,'Lista de Produtos'!$A$2:$AE$998,24,0),IF($F$10=24,VLOOKUP(A345,'Lista de Produtos'!$A$2:$AE$998,25,0),IF($F$10=25,VLOOKUP(A345,'Lista de Produtos'!$A$2:$AE$998,26,0),IF($F$10=26,VLOOKUP(A345,'Lista de Produtos'!$A$2:$AE$998,27,0),IF($F$10=27,VLOOKUP(A345,'Lista de Produtos'!$A$2:$AE$998,28,0),IF($F$10=28,VLOOKUP(A345,'Lista de Produtos'!$A$2:$AE$998,29,0),IF($F$10=29,VLOOKUP(A345,'Lista de Produtos'!$A$2:$AE$998,30,0),IF($F$10=30,VLOOKUP(A345,'Lista de Produtos'!$A$2:$AE$998,31,0))))))))))))))))))))))))))))))),"")</f>
        <v/>
      </c>
      <c r="E345" s="67"/>
      <c r="F345" s="42"/>
      <c r="G345" s="43" t="str">
        <f t="shared" si="5"/>
        <v/>
      </c>
    </row>
    <row r="346" spans="1:7" x14ac:dyDescent="0.25">
      <c r="A346" s="68" t="str">
        <f>IF('Lista de Produtos'!A335="","",'Lista de Produtos'!A335)</f>
        <v/>
      </c>
      <c r="B346" s="69"/>
      <c r="C346" s="70"/>
      <c r="D346" s="66" t="str">
        <f>IFERROR(IF($F$10=1,VLOOKUP(A346,'Lista de Produtos'!$A$2:$E$998,2,0),IF($F$10=2,VLOOKUP(A346,'Lista de Produtos'!$A$2:$E$998,3,0),IF($F$10=3,VLOOKUP(A346,'Lista de Produtos'!$A$2:$E$998,4,0),IF($F$10=4,VLOOKUP(A346,'Lista de Produtos'!$A$2:$E$998,5,0),IF($F$10=5,VLOOKUP(A346,'Lista de Produtos'!$A$2:$F$998,6,0),IF($F$10=6,VLOOKUP(A346,'Lista de Produtos'!$A$2:$G$998,7,0),IF($F$10=7,VLOOKUP(A346,'Lista de Produtos'!$A$2:$H$998,8,0),IF($F$10=8,VLOOKUP(A346,'Lista de Produtos'!$A$2:$I$998,9,0),IF($F$10=9,VLOOKUP(A346,'Lista de Produtos'!$A$2:$J$998,10,0),IF($F$10=10,VLOOKUP(A346,'Lista de Produtos'!$A$2:$AE$998,11,0),IF($F$10=11,VLOOKUP(A346,'Lista de Produtos'!$A$2:$AE$998,12,0),IF($F$10=12,VLOOKUP(A346,'Lista de Produtos'!$A$2:$AE$998,13,0),IF($F$10=13,VLOOKUP(A346,'Lista de Produtos'!$A$2:$AE$998,14,0),IF($F$10=14,VLOOKUP(A346,'Lista de Produtos'!$A$2:$AE$998,15,0),IF($F$10=15,VLOOKUP(A346,'Lista de Produtos'!$A$2:$AE$998,16,0),IF($F$10=16,VLOOKUP(A346,'Lista de Produtos'!$A$2:$AE$998,17,0),IF($F$10=17,VLOOKUP(A346,'Lista de Produtos'!$A$2:$AE$998,18,0),IF($F$10=18,VLOOKUP(A346,'Lista de Produtos'!$A$2:$AE$998,19,0),IF($F$10=19,VLOOKUP(A346,'Lista de Produtos'!$A$2:$AE$998,20,0),IF($F$10=20,VLOOKUP(A346,'Lista de Produtos'!$A$2:$AE$998,21,0),IF($F$10=21,VLOOKUP(A346,'Lista de Produtos'!$A$2:$AE$998,22,0),IF($F$10=22,VLOOKUP(A346,'Lista de Produtos'!$A$2:$AE$998,23,0),IF($F$10=23,VLOOKUP(A346,'Lista de Produtos'!$A$2:$AE$998,24,0),IF($F$10=24,VLOOKUP(A346,'Lista de Produtos'!$A$2:$AE$998,25,0),IF($F$10=25,VLOOKUP(A346,'Lista de Produtos'!$A$2:$AE$998,26,0),IF($F$10=26,VLOOKUP(A346,'Lista de Produtos'!$A$2:$AE$998,27,0),IF($F$10=27,VLOOKUP(A346,'Lista de Produtos'!$A$2:$AE$998,28,0),IF($F$10=28,VLOOKUP(A346,'Lista de Produtos'!$A$2:$AE$998,29,0),IF($F$10=29,VLOOKUP(A346,'Lista de Produtos'!$A$2:$AE$998,30,0),IF($F$10=30,VLOOKUP(A346,'Lista de Produtos'!$A$2:$AE$998,31,0))))))))))))))))))))))))))))))),"")</f>
        <v/>
      </c>
      <c r="E346" s="67"/>
      <c r="F346" s="42"/>
      <c r="G346" s="43" t="str">
        <f t="shared" si="5"/>
        <v/>
      </c>
    </row>
    <row r="347" spans="1:7" x14ac:dyDescent="0.25">
      <c r="A347" s="68" t="str">
        <f>IF('Lista de Produtos'!A336="","",'Lista de Produtos'!A336)</f>
        <v/>
      </c>
      <c r="B347" s="69"/>
      <c r="C347" s="70"/>
      <c r="D347" s="66" t="str">
        <f>IFERROR(IF($F$10=1,VLOOKUP(A347,'Lista de Produtos'!$A$2:$E$998,2,0),IF($F$10=2,VLOOKUP(A347,'Lista de Produtos'!$A$2:$E$998,3,0),IF($F$10=3,VLOOKUP(A347,'Lista de Produtos'!$A$2:$E$998,4,0),IF($F$10=4,VLOOKUP(A347,'Lista de Produtos'!$A$2:$E$998,5,0),IF($F$10=5,VLOOKUP(A347,'Lista de Produtos'!$A$2:$F$998,6,0),IF($F$10=6,VLOOKUP(A347,'Lista de Produtos'!$A$2:$G$998,7,0),IF($F$10=7,VLOOKUP(A347,'Lista de Produtos'!$A$2:$H$998,8,0),IF($F$10=8,VLOOKUP(A347,'Lista de Produtos'!$A$2:$I$998,9,0),IF($F$10=9,VLOOKUP(A347,'Lista de Produtos'!$A$2:$J$998,10,0),IF($F$10=10,VLOOKUP(A347,'Lista de Produtos'!$A$2:$AE$998,11,0),IF($F$10=11,VLOOKUP(A347,'Lista de Produtos'!$A$2:$AE$998,12,0),IF($F$10=12,VLOOKUP(A347,'Lista de Produtos'!$A$2:$AE$998,13,0),IF($F$10=13,VLOOKUP(A347,'Lista de Produtos'!$A$2:$AE$998,14,0),IF($F$10=14,VLOOKUP(A347,'Lista de Produtos'!$A$2:$AE$998,15,0),IF($F$10=15,VLOOKUP(A347,'Lista de Produtos'!$A$2:$AE$998,16,0),IF($F$10=16,VLOOKUP(A347,'Lista de Produtos'!$A$2:$AE$998,17,0),IF($F$10=17,VLOOKUP(A347,'Lista de Produtos'!$A$2:$AE$998,18,0),IF($F$10=18,VLOOKUP(A347,'Lista de Produtos'!$A$2:$AE$998,19,0),IF($F$10=19,VLOOKUP(A347,'Lista de Produtos'!$A$2:$AE$998,20,0),IF($F$10=20,VLOOKUP(A347,'Lista de Produtos'!$A$2:$AE$998,21,0),IF($F$10=21,VLOOKUP(A347,'Lista de Produtos'!$A$2:$AE$998,22,0),IF($F$10=22,VLOOKUP(A347,'Lista de Produtos'!$A$2:$AE$998,23,0),IF($F$10=23,VLOOKUP(A347,'Lista de Produtos'!$A$2:$AE$998,24,0),IF($F$10=24,VLOOKUP(A347,'Lista de Produtos'!$A$2:$AE$998,25,0),IF($F$10=25,VLOOKUP(A347,'Lista de Produtos'!$A$2:$AE$998,26,0),IF($F$10=26,VLOOKUP(A347,'Lista de Produtos'!$A$2:$AE$998,27,0),IF($F$10=27,VLOOKUP(A347,'Lista de Produtos'!$A$2:$AE$998,28,0),IF($F$10=28,VLOOKUP(A347,'Lista de Produtos'!$A$2:$AE$998,29,0),IF($F$10=29,VLOOKUP(A347,'Lista de Produtos'!$A$2:$AE$998,30,0),IF($F$10=30,VLOOKUP(A347,'Lista de Produtos'!$A$2:$AE$998,31,0))))))))))))))))))))))))))))))),"")</f>
        <v/>
      </c>
      <c r="E347" s="67"/>
      <c r="F347" s="42"/>
      <c r="G347" s="43" t="str">
        <f t="shared" si="5"/>
        <v/>
      </c>
    </row>
    <row r="348" spans="1:7" x14ac:dyDescent="0.25">
      <c r="A348" s="68" t="str">
        <f>IF('Lista de Produtos'!A337="","",'Lista de Produtos'!A337)</f>
        <v/>
      </c>
      <c r="B348" s="69"/>
      <c r="C348" s="70"/>
      <c r="D348" s="66" t="str">
        <f>IFERROR(IF($F$10=1,VLOOKUP(A348,'Lista de Produtos'!$A$2:$E$998,2,0),IF($F$10=2,VLOOKUP(A348,'Lista de Produtos'!$A$2:$E$998,3,0),IF($F$10=3,VLOOKUP(A348,'Lista de Produtos'!$A$2:$E$998,4,0),IF($F$10=4,VLOOKUP(A348,'Lista de Produtos'!$A$2:$E$998,5,0),IF($F$10=5,VLOOKUP(A348,'Lista de Produtos'!$A$2:$F$998,6,0),IF($F$10=6,VLOOKUP(A348,'Lista de Produtos'!$A$2:$G$998,7,0),IF($F$10=7,VLOOKUP(A348,'Lista de Produtos'!$A$2:$H$998,8,0),IF($F$10=8,VLOOKUP(A348,'Lista de Produtos'!$A$2:$I$998,9,0),IF($F$10=9,VLOOKUP(A348,'Lista de Produtos'!$A$2:$J$998,10,0),IF($F$10=10,VLOOKUP(A348,'Lista de Produtos'!$A$2:$AE$998,11,0),IF($F$10=11,VLOOKUP(A348,'Lista de Produtos'!$A$2:$AE$998,12,0),IF($F$10=12,VLOOKUP(A348,'Lista de Produtos'!$A$2:$AE$998,13,0),IF($F$10=13,VLOOKUP(A348,'Lista de Produtos'!$A$2:$AE$998,14,0),IF($F$10=14,VLOOKUP(A348,'Lista de Produtos'!$A$2:$AE$998,15,0),IF($F$10=15,VLOOKUP(A348,'Lista de Produtos'!$A$2:$AE$998,16,0),IF($F$10=16,VLOOKUP(A348,'Lista de Produtos'!$A$2:$AE$998,17,0),IF($F$10=17,VLOOKUP(A348,'Lista de Produtos'!$A$2:$AE$998,18,0),IF($F$10=18,VLOOKUP(A348,'Lista de Produtos'!$A$2:$AE$998,19,0),IF($F$10=19,VLOOKUP(A348,'Lista de Produtos'!$A$2:$AE$998,20,0),IF($F$10=20,VLOOKUP(A348,'Lista de Produtos'!$A$2:$AE$998,21,0),IF($F$10=21,VLOOKUP(A348,'Lista de Produtos'!$A$2:$AE$998,22,0),IF($F$10=22,VLOOKUP(A348,'Lista de Produtos'!$A$2:$AE$998,23,0),IF($F$10=23,VLOOKUP(A348,'Lista de Produtos'!$A$2:$AE$998,24,0),IF($F$10=24,VLOOKUP(A348,'Lista de Produtos'!$A$2:$AE$998,25,0),IF($F$10=25,VLOOKUP(A348,'Lista de Produtos'!$A$2:$AE$998,26,0),IF($F$10=26,VLOOKUP(A348,'Lista de Produtos'!$A$2:$AE$998,27,0),IF($F$10=27,VLOOKUP(A348,'Lista de Produtos'!$A$2:$AE$998,28,0),IF($F$10=28,VLOOKUP(A348,'Lista de Produtos'!$A$2:$AE$998,29,0),IF($F$10=29,VLOOKUP(A348,'Lista de Produtos'!$A$2:$AE$998,30,0),IF($F$10=30,VLOOKUP(A348,'Lista de Produtos'!$A$2:$AE$998,31,0))))))))))))))))))))))))))))))),"")</f>
        <v/>
      </c>
      <c r="E348" s="67"/>
      <c r="F348" s="42"/>
      <c r="G348" s="43" t="str">
        <f t="shared" si="5"/>
        <v/>
      </c>
    </row>
    <row r="349" spans="1:7" x14ac:dyDescent="0.25">
      <c r="A349" s="68" t="str">
        <f>IF('Lista de Produtos'!A338="","",'Lista de Produtos'!A338)</f>
        <v/>
      </c>
      <c r="B349" s="69"/>
      <c r="C349" s="70"/>
      <c r="D349" s="66" t="str">
        <f>IFERROR(IF($F$10=1,VLOOKUP(A349,'Lista de Produtos'!$A$2:$E$998,2,0),IF($F$10=2,VLOOKUP(A349,'Lista de Produtos'!$A$2:$E$998,3,0),IF($F$10=3,VLOOKUP(A349,'Lista de Produtos'!$A$2:$E$998,4,0),IF($F$10=4,VLOOKUP(A349,'Lista de Produtos'!$A$2:$E$998,5,0),IF($F$10=5,VLOOKUP(A349,'Lista de Produtos'!$A$2:$F$998,6,0),IF($F$10=6,VLOOKUP(A349,'Lista de Produtos'!$A$2:$G$998,7,0),IF($F$10=7,VLOOKUP(A349,'Lista de Produtos'!$A$2:$H$998,8,0),IF($F$10=8,VLOOKUP(A349,'Lista de Produtos'!$A$2:$I$998,9,0),IF($F$10=9,VLOOKUP(A349,'Lista de Produtos'!$A$2:$J$998,10,0),IF($F$10=10,VLOOKUP(A349,'Lista de Produtos'!$A$2:$AE$998,11,0),IF($F$10=11,VLOOKUP(A349,'Lista de Produtos'!$A$2:$AE$998,12,0),IF($F$10=12,VLOOKUP(A349,'Lista de Produtos'!$A$2:$AE$998,13,0),IF($F$10=13,VLOOKUP(A349,'Lista de Produtos'!$A$2:$AE$998,14,0),IF($F$10=14,VLOOKUP(A349,'Lista de Produtos'!$A$2:$AE$998,15,0),IF($F$10=15,VLOOKUP(A349,'Lista de Produtos'!$A$2:$AE$998,16,0),IF($F$10=16,VLOOKUP(A349,'Lista de Produtos'!$A$2:$AE$998,17,0),IF($F$10=17,VLOOKUP(A349,'Lista de Produtos'!$A$2:$AE$998,18,0),IF($F$10=18,VLOOKUP(A349,'Lista de Produtos'!$A$2:$AE$998,19,0),IF($F$10=19,VLOOKUP(A349,'Lista de Produtos'!$A$2:$AE$998,20,0),IF($F$10=20,VLOOKUP(A349,'Lista de Produtos'!$A$2:$AE$998,21,0),IF($F$10=21,VLOOKUP(A349,'Lista de Produtos'!$A$2:$AE$998,22,0),IF($F$10=22,VLOOKUP(A349,'Lista de Produtos'!$A$2:$AE$998,23,0),IF($F$10=23,VLOOKUP(A349,'Lista de Produtos'!$A$2:$AE$998,24,0),IF($F$10=24,VLOOKUP(A349,'Lista de Produtos'!$A$2:$AE$998,25,0),IF($F$10=25,VLOOKUP(A349,'Lista de Produtos'!$A$2:$AE$998,26,0),IF($F$10=26,VLOOKUP(A349,'Lista de Produtos'!$A$2:$AE$998,27,0),IF($F$10=27,VLOOKUP(A349,'Lista de Produtos'!$A$2:$AE$998,28,0),IF($F$10=28,VLOOKUP(A349,'Lista de Produtos'!$A$2:$AE$998,29,0),IF($F$10=29,VLOOKUP(A349,'Lista de Produtos'!$A$2:$AE$998,30,0),IF($F$10=30,VLOOKUP(A349,'Lista de Produtos'!$A$2:$AE$998,31,0))))))))))))))))))))))))))))))),"")</f>
        <v/>
      </c>
      <c r="E349" s="67"/>
      <c r="F349" s="42"/>
      <c r="G349" s="43" t="str">
        <f t="shared" si="5"/>
        <v/>
      </c>
    </row>
    <row r="350" spans="1:7" x14ac:dyDescent="0.25">
      <c r="A350" s="68" t="str">
        <f>IF('Lista de Produtos'!A339="","",'Lista de Produtos'!A339)</f>
        <v/>
      </c>
      <c r="B350" s="69"/>
      <c r="C350" s="70"/>
      <c r="D350" s="66" t="str">
        <f>IFERROR(IF($F$10=1,VLOOKUP(A350,'Lista de Produtos'!$A$2:$E$998,2,0),IF($F$10=2,VLOOKUP(A350,'Lista de Produtos'!$A$2:$E$998,3,0),IF($F$10=3,VLOOKUP(A350,'Lista de Produtos'!$A$2:$E$998,4,0),IF($F$10=4,VLOOKUP(A350,'Lista de Produtos'!$A$2:$E$998,5,0),IF($F$10=5,VLOOKUP(A350,'Lista de Produtos'!$A$2:$F$998,6,0),IF($F$10=6,VLOOKUP(A350,'Lista de Produtos'!$A$2:$G$998,7,0),IF($F$10=7,VLOOKUP(A350,'Lista de Produtos'!$A$2:$H$998,8,0),IF($F$10=8,VLOOKUP(A350,'Lista de Produtos'!$A$2:$I$998,9,0),IF($F$10=9,VLOOKUP(A350,'Lista de Produtos'!$A$2:$J$998,10,0),IF($F$10=10,VLOOKUP(A350,'Lista de Produtos'!$A$2:$AE$998,11,0),IF($F$10=11,VLOOKUP(A350,'Lista de Produtos'!$A$2:$AE$998,12,0),IF($F$10=12,VLOOKUP(A350,'Lista de Produtos'!$A$2:$AE$998,13,0),IF($F$10=13,VLOOKUP(A350,'Lista de Produtos'!$A$2:$AE$998,14,0),IF($F$10=14,VLOOKUP(A350,'Lista de Produtos'!$A$2:$AE$998,15,0),IF($F$10=15,VLOOKUP(A350,'Lista de Produtos'!$A$2:$AE$998,16,0),IF($F$10=16,VLOOKUP(A350,'Lista de Produtos'!$A$2:$AE$998,17,0),IF($F$10=17,VLOOKUP(A350,'Lista de Produtos'!$A$2:$AE$998,18,0),IF($F$10=18,VLOOKUP(A350,'Lista de Produtos'!$A$2:$AE$998,19,0),IF($F$10=19,VLOOKUP(A350,'Lista de Produtos'!$A$2:$AE$998,20,0),IF($F$10=20,VLOOKUP(A350,'Lista de Produtos'!$A$2:$AE$998,21,0),IF($F$10=21,VLOOKUP(A350,'Lista de Produtos'!$A$2:$AE$998,22,0),IF($F$10=22,VLOOKUP(A350,'Lista de Produtos'!$A$2:$AE$998,23,0),IF($F$10=23,VLOOKUP(A350,'Lista de Produtos'!$A$2:$AE$998,24,0),IF($F$10=24,VLOOKUP(A350,'Lista de Produtos'!$A$2:$AE$998,25,0),IF($F$10=25,VLOOKUP(A350,'Lista de Produtos'!$A$2:$AE$998,26,0),IF($F$10=26,VLOOKUP(A350,'Lista de Produtos'!$A$2:$AE$998,27,0),IF($F$10=27,VLOOKUP(A350,'Lista de Produtos'!$A$2:$AE$998,28,0),IF($F$10=28,VLOOKUP(A350,'Lista de Produtos'!$A$2:$AE$998,29,0),IF($F$10=29,VLOOKUP(A350,'Lista de Produtos'!$A$2:$AE$998,30,0),IF($F$10=30,VLOOKUP(A350,'Lista de Produtos'!$A$2:$AE$998,31,0))))))))))))))))))))))))))))))),"")</f>
        <v/>
      </c>
      <c r="E350" s="67"/>
      <c r="F350" s="42"/>
      <c r="G350" s="43" t="str">
        <f t="shared" si="5"/>
        <v/>
      </c>
    </row>
    <row r="351" spans="1:7" x14ac:dyDescent="0.25">
      <c r="A351" s="68" t="str">
        <f>IF('Lista de Produtos'!A340="","",'Lista de Produtos'!A340)</f>
        <v/>
      </c>
      <c r="B351" s="69"/>
      <c r="C351" s="70"/>
      <c r="D351" s="66" t="str">
        <f>IFERROR(IF($F$10=1,VLOOKUP(A351,'Lista de Produtos'!$A$2:$E$998,2,0),IF($F$10=2,VLOOKUP(A351,'Lista de Produtos'!$A$2:$E$998,3,0),IF($F$10=3,VLOOKUP(A351,'Lista de Produtos'!$A$2:$E$998,4,0),IF($F$10=4,VLOOKUP(A351,'Lista de Produtos'!$A$2:$E$998,5,0),IF($F$10=5,VLOOKUP(A351,'Lista de Produtos'!$A$2:$F$998,6,0),IF($F$10=6,VLOOKUP(A351,'Lista de Produtos'!$A$2:$G$998,7,0),IF($F$10=7,VLOOKUP(A351,'Lista de Produtos'!$A$2:$H$998,8,0),IF($F$10=8,VLOOKUP(A351,'Lista de Produtos'!$A$2:$I$998,9,0),IF($F$10=9,VLOOKUP(A351,'Lista de Produtos'!$A$2:$J$998,10,0),IF($F$10=10,VLOOKUP(A351,'Lista de Produtos'!$A$2:$AE$998,11,0),IF($F$10=11,VLOOKUP(A351,'Lista de Produtos'!$A$2:$AE$998,12,0),IF($F$10=12,VLOOKUP(A351,'Lista de Produtos'!$A$2:$AE$998,13,0),IF($F$10=13,VLOOKUP(A351,'Lista de Produtos'!$A$2:$AE$998,14,0),IF($F$10=14,VLOOKUP(A351,'Lista de Produtos'!$A$2:$AE$998,15,0),IF($F$10=15,VLOOKUP(A351,'Lista de Produtos'!$A$2:$AE$998,16,0),IF($F$10=16,VLOOKUP(A351,'Lista de Produtos'!$A$2:$AE$998,17,0),IF($F$10=17,VLOOKUP(A351,'Lista de Produtos'!$A$2:$AE$998,18,0),IF($F$10=18,VLOOKUP(A351,'Lista de Produtos'!$A$2:$AE$998,19,0),IF($F$10=19,VLOOKUP(A351,'Lista de Produtos'!$A$2:$AE$998,20,0),IF($F$10=20,VLOOKUP(A351,'Lista de Produtos'!$A$2:$AE$998,21,0),IF($F$10=21,VLOOKUP(A351,'Lista de Produtos'!$A$2:$AE$998,22,0),IF($F$10=22,VLOOKUP(A351,'Lista de Produtos'!$A$2:$AE$998,23,0),IF($F$10=23,VLOOKUP(A351,'Lista de Produtos'!$A$2:$AE$998,24,0),IF($F$10=24,VLOOKUP(A351,'Lista de Produtos'!$A$2:$AE$998,25,0),IF($F$10=25,VLOOKUP(A351,'Lista de Produtos'!$A$2:$AE$998,26,0),IF($F$10=26,VLOOKUP(A351,'Lista de Produtos'!$A$2:$AE$998,27,0),IF($F$10=27,VLOOKUP(A351,'Lista de Produtos'!$A$2:$AE$998,28,0),IF($F$10=28,VLOOKUP(A351,'Lista de Produtos'!$A$2:$AE$998,29,0),IF($F$10=29,VLOOKUP(A351,'Lista de Produtos'!$A$2:$AE$998,30,0),IF($F$10=30,VLOOKUP(A351,'Lista de Produtos'!$A$2:$AE$998,31,0))))))))))))))))))))))))))))))),"")</f>
        <v/>
      </c>
      <c r="E351" s="67"/>
      <c r="F351" s="42"/>
      <c r="G351" s="43" t="str">
        <f t="shared" si="5"/>
        <v/>
      </c>
    </row>
    <row r="352" spans="1:7" x14ac:dyDescent="0.25">
      <c r="A352" s="68" t="str">
        <f>IF('Lista de Produtos'!A341="","",'Lista de Produtos'!A341)</f>
        <v/>
      </c>
      <c r="B352" s="69"/>
      <c r="C352" s="70"/>
      <c r="D352" s="66" t="str">
        <f>IFERROR(IF($F$10=1,VLOOKUP(A352,'Lista de Produtos'!$A$2:$E$998,2,0),IF($F$10=2,VLOOKUP(A352,'Lista de Produtos'!$A$2:$E$998,3,0),IF($F$10=3,VLOOKUP(A352,'Lista de Produtos'!$A$2:$E$998,4,0),IF($F$10=4,VLOOKUP(A352,'Lista de Produtos'!$A$2:$E$998,5,0),IF($F$10=5,VLOOKUP(A352,'Lista de Produtos'!$A$2:$F$998,6,0),IF($F$10=6,VLOOKUP(A352,'Lista de Produtos'!$A$2:$G$998,7,0),IF($F$10=7,VLOOKUP(A352,'Lista de Produtos'!$A$2:$H$998,8,0),IF($F$10=8,VLOOKUP(A352,'Lista de Produtos'!$A$2:$I$998,9,0),IF($F$10=9,VLOOKUP(A352,'Lista de Produtos'!$A$2:$J$998,10,0),IF($F$10=10,VLOOKUP(A352,'Lista de Produtos'!$A$2:$AE$998,11,0),IF($F$10=11,VLOOKUP(A352,'Lista de Produtos'!$A$2:$AE$998,12,0),IF($F$10=12,VLOOKUP(A352,'Lista de Produtos'!$A$2:$AE$998,13,0),IF($F$10=13,VLOOKUP(A352,'Lista de Produtos'!$A$2:$AE$998,14,0),IF($F$10=14,VLOOKUP(A352,'Lista de Produtos'!$A$2:$AE$998,15,0),IF($F$10=15,VLOOKUP(A352,'Lista de Produtos'!$A$2:$AE$998,16,0),IF($F$10=16,VLOOKUP(A352,'Lista de Produtos'!$A$2:$AE$998,17,0),IF($F$10=17,VLOOKUP(A352,'Lista de Produtos'!$A$2:$AE$998,18,0),IF($F$10=18,VLOOKUP(A352,'Lista de Produtos'!$A$2:$AE$998,19,0),IF($F$10=19,VLOOKUP(A352,'Lista de Produtos'!$A$2:$AE$998,20,0),IF($F$10=20,VLOOKUP(A352,'Lista de Produtos'!$A$2:$AE$998,21,0),IF($F$10=21,VLOOKUP(A352,'Lista de Produtos'!$A$2:$AE$998,22,0),IF($F$10=22,VLOOKUP(A352,'Lista de Produtos'!$A$2:$AE$998,23,0),IF($F$10=23,VLOOKUP(A352,'Lista de Produtos'!$A$2:$AE$998,24,0),IF($F$10=24,VLOOKUP(A352,'Lista de Produtos'!$A$2:$AE$998,25,0),IF($F$10=25,VLOOKUP(A352,'Lista de Produtos'!$A$2:$AE$998,26,0),IF($F$10=26,VLOOKUP(A352,'Lista de Produtos'!$A$2:$AE$998,27,0),IF($F$10=27,VLOOKUP(A352,'Lista de Produtos'!$A$2:$AE$998,28,0),IF($F$10=28,VLOOKUP(A352,'Lista de Produtos'!$A$2:$AE$998,29,0),IF($F$10=29,VLOOKUP(A352,'Lista de Produtos'!$A$2:$AE$998,30,0),IF($F$10=30,VLOOKUP(A352,'Lista de Produtos'!$A$2:$AE$998,31,0))))))))))))))))))))))))))))))),"")</f>
        <v/>
      </c>
      <c r="E352" s="67"/>
      <c r="F352" s="42"/>
      <c r="G352" s="43" t="str">
        <f t="shared" si="5"/>
        <v/>
      </c>
    </row>
    <row r="353" spans="1:7" x14ac:dyDescent="0.25">
      <c r="A353" s="68" t="str">
        <f>IF('Lista de Produtos'!A342="","",'Lista de Produtos'!A342)</f>
        <v/>
      </c>
      <c r="B353" s="69"/>
      <c r="C353" s="70"/>
      <c r="D353" s="66" t="str">
        <f>IFERROR(IF($F$10=1,VLOOKUP(A353,'Lista de Produtos'!$A$2:$E$998,2,0),IF($F$10=2,VLOOKUP(A353,'Lista de Produtos'!$A$2:$E$998,3,0),IF($F$10=3,VLOOKUP(A353,'Lista de Produtos'!$A$2:$E$998,4,0),IF($F$10=4,VLOOKUP(A353,'Lista de Produtos'!$A$2:$E$998,5,0),IF($F$10=5,VLOOKUP(A353,'Lista de Produtos'!$A$2:$F$998,6,0),IF($F$10=6,VLOOKUP(A353,'Lista de Produtos'!$A$2:$G$998,7,0),IF($F$10=7,VLOOKUP(A353,'Lista de Produtos'!$A$2:$H$998,8,0),IF($F$10=8,VLOOKUP(A353,'Lista de Produtos'!$A$2:$I$998,9,0),IF($F$10=9,VLOOKUP(A353,'Lista de Produtos'!$A$2:$J$998,10,0),IF($F$10=10,VLOOKUP(A353,'Lista de Produtos'!$A$2:$AE$998,11,0),IF($F$10=11,VLOOKUP(A353,'Lista de Produtos'!$A$2:$AE$998,12,0),IF($F$10=12,VLOOKUP(A353,'Lista de Produtos'!$A$2:$AE$998,13,0),IF($F$10=13,VLOOKUP(A353,'Lista de Produtos'!$A$2:$AE$998,14,0),IF($F$10=14,VLOOKUP(A353,'Lista de Produtos'!$A$2:$AE$998,15,0),IF($F$10=15,VLOOKUP(A353,'Lista de Produtos'!$A$2:$AE$998,16,0),IF($F$10=16,VLOOKUP(A353,'Lista de Produtos'!$A$2:$AE$998,17,0),IF($F$10=17,VLOOKUP(A353,'Lista de Produtos'!$A$2:$AE$998,18,0),IF($F$10=18,VLOOKUP(A353,'Lista de Produtos'!$A$2:$AE$998,19,0),IF($F$10=19,VLOOKUP(A353,'Lista de Produtos'!$A$2:$AE$998,20,0),IF($F$10=20,VLOOKUP(A353,'Lista de Produtos'!$A$2:$AE$998,21,0),IF($F$10=21,VLOOKUP(A353,'Lista de Produtos'!$A$2:$AE$998,22,0),IF($F$10=22,VLOOKUP(A353,'Lista de Produtos'!$A$2:$AE$998,23,0),IF($F$10=23,VLOOKUP(A353,'Lista de Produtos'!$A$2:$AE$998,24,0),IF($F$10=24,VLOOKUP(A353,'Lista de Produtos'!$A$2:$AE$998,25,0),IF($F$10=25,VLOOKUP(A353,'Lista de Produtos'!$A$2:$AE$998,26,0),IF($F$10=26,VLOOKUP(A353,'Lista de Produtos'!$A$2:$AE$998,27,0),IF($F$10=27,VLOOKUP(A353,'Lista de Produtos'!$A$2:$AE$998,28,0),IF($F$10=28,VLOOKUP(A353,'Lista de Produtos'!$A$2:$AE$998,29,0),IF($F$10=29,VLOOKUP(A353,'Lista de Produtos'!$A$2:$AE$998,30,0),IF($F$10=30,VLOOKUP(A353,'Lista de Produtos'!$A$2:$AE$998,31,0))))))))))))))))))))))))))))))),"")</f>
        <v/>
      </c>
      <c r="E353" s="67"/>
      <c r="F353" s="42"/>
      <c r="G353" s="43" t="str">
        <f t="shared" si="5"/>
        <v/>
      </c>
    </row>
    <row r="354" spans="1:7" x14ac:dyDescent="0.25">
      <c r="A354" s="68" t="str">
        <f>IF('Lista de Produtos'!A343="","",'Lista de Produtos'!A343)</f>
        <v/>
      </c>
      <c r="B354" s="69"/>
      <c r="C354" s="70"/>
      <c r="D354" s="66" t="str">
        <f>IFERROR(IF($F$10=1,VLOOKUP(A354,'Lista de Produtos'!$A$2:$E$998,2,0),IF($F$10=2,VLOOKUP(A354,'Lista de Produtos'!$A$2:$E$998,3,0),IF($F$10=3,VLOOKUP(A354,'Lista de Produtos'!$A$2:$E$998,4,0),IF($F$10=4,VLOOKUP(A354,'Lista de Produtos'!$A$2:$E$998,5,0),IF($F$10=5,VLOOKUP(A354,'Lista de Produtos'!$A$2:$F$998,6,0),IF($F$10=6,VLOOKUP(A354,'Lista de Produtos'!$A$2:$G$998,7,0),IF($F$10=7,VLOOKUP(A354,'Lista de Produtos'!$A$2:$H$998,8,0),IF($F$10=8,VLOOKUP(A354,'Lista de Produtos'!$A$2:$I$998,9,0),IF($F$10=9,VLOOKUP(A354,'Lista de Produtos'!$A$2:$J$998,10,0),IF($F$10=10,VLOOKUP(A354,'Lista de Produtos'!$A$2:$AE$998,11,0),IF($F$10=11,VLOOKUP(A354,'Lista de Produtos'!$A$2:$AE$998,12,0),IF($F$10=12,VLOOKUP(A354,'Lista de Produtos'!$A$2:$AE$998,13,0),IF($F$10=13,VLOOKUP(A354,'Lista de Produtos'!$A$2:$AE$998,14,0),IF($F$10=14,VLOOKUP(A354,'Lista de Produtos'!$A$2:$AE$998,15,0),IF($F$10=15,VLOOKUP(A354,'Lista de Produtos'!$A$2:$AE$998,16,0),IF($F$10=16,VLOOKUP(A354,'Lista de Produtos'!$A$2:$AE$998,17,0),IF($F$10=17,VLOOKUP(A354,'Lista de Produtos'!$A$2:$AE$998,18,0),IF($F$10=18,VLOOKUP(A354,'Lista de Produtos'!$A$2:$AE$998,19,0),IF($F$10=19,VLOOKUP(A354,'Lista de Produtos'!$A$2:$AE$998,20,0),IF($F$10=20,VLOOKUP(A354,'Lista de Produtos'!$A$2:$AE$998,21,0),IF($F$10=21,VLOOKUP(A354,'Lista de Produtos'!$A$2:$AE$998,22,0),IF($F$10=22,VLOOKUP(A354,'Lista de Produtos'!$A$2:$AE$998,23,0),IF($F$10=23,VLOOKUP(A354,'Lista de Produtos'!$A$2:$AE$998,24,0),IF($F$10=24,VLOOKUP(A354,'Lista de Produtos'!$A$2:$AE$998,25,0),IF($F$10=25,VLOOKUP(A354,'Lista de Produtos'!$A$2:$AE$998,26,0),IF($F$10=26,VLOOKUP(A354,'Lista de Produtos'!$A$2:$AE$998,27,0),IF($F$10=27,VLOOKUP(A354,'Lista de Produtos'!$A$2:$AE$998,28,0),IF($F$10=28,VLOOKUP(A354,'Lista de Produtos'!$A$2:$AE$998,29,0),IF($F$10=29,VLOOKUP(A354,'Lista de Produtos'!$A$2:$AE$998,30,0),IF($F$10=30,VLOOKUP(A354,'Lista de Produtos'!$A$2:$AE$998,31,0))))))))))))))))))))))))))))))),"")</f>
        <v/>
      </c>
      <c r="E354" s="67"/>
      <c r="F354" s="42"/>
      <c r="G354" s="43" t="str">
        <f t="shared" si="5"/>
        <v/>
      </c>
    </row>
    <row r="355" spans="1:7" x14ac:dyDescent="0.25">
      <c r="A355" s="68" t="str">
        <f>IF('Lista de Produtos'!A344="","",'Lista de Produtos'!A344)</f>
        <v/>
      </c>
      <c r="B355" s="69"/>
      <c r="C355" s="70"/>
      <c r="D355" s="66" t="str">
        <f>IFERROR(IF($F$10=1,VLOOKUP(A355,'Lista de Produtos'!$A$2:$E$998,2,0),IF($F$10=2,VLOOKUP(A355,'Lista de Produtos'!$A$2:$E$998,3,0),IF($F$10=3,VLOOKUP(A355,'Lista de Produtos'!$A$2:$E$998,4,0),IF($F$10=4,VLOOKUP(A355,'Lista de Produtos'!$A$2:$E$998,5,0),IF($F$10=5,VLOOKUP(A355,'Lista de Produtos'!$A$2:$F$998,6,0),IF($F$10=6,VLOOKUP(A355,'Lista de Produtos'!$A$2:$G$998,7,0),IF($F$10=7,VLOOKUP(A355,'Lista de Produtos'!$A$2:$H$998,8,0),IF($F$10=8,VLOOKUP(A355,'Lista de Produtos'!$A$2:$I$998,9,0),IF($F$10=9,VLOOKUP(A355,'Lista de Produtos'!$A$2:$J$998,10,0),IF($F$10=10,VLOOKUP(A355,'Lista de Produtos'!$A$2:$AE$998,11,0),IF($F$10=11,VLOOKUP(A355,'Lista de Produtos'!$A$2:$AE$998,12,0),IF($F$10=12,VLOOKUP(A355,'Lista de Produtos'!$A$2:$AE$998,13,0),IF($F$10=13,VLOOKUP(A355,'Lista de Produtos'!$A$2:$AE$998,14,0),IF($F$10=14,VLOOKUP(A355,'Lista de Produtos'!$A$2:$AE$998,15,0),IF($F$10=15,VLOOKUP(A355,'Lista de Produtos'!$A$2:$AE$998,16,0),IF($F$10=16,VLOOKUP(A355,'Lista de Produtos'!$A$2:$AE$998,17,0),IF($F$10=17,VLOOKUP(A355,'Lista de Produtos'!$A$2:$AE$998,18,0),IF($F$10=18,VLOOKUP(A355,'Lista de Produtos'!$A$2:$AE$998,19,0),IF($F$10=19,VLOOKUP(A355,'Lista de Produtos'!$A$2:$AE$998,20,0),IF($F$10=20,VLOOKUP(A355,'Lista de Produtos'!$A$2:$AE$998,21,0),IF($F$10=21,VLOOKUP(A355,'Lista de Produtos'!$A$2:$AE$998,22,0),IF($F$10=22,VLOOKUP(A355,'Lista de Produtos'!$A$2:$AE$998,23,0),IF($F$10=23,VLOOKUP(A355,'Lista de Produtos'!$A$2:$AE$998,24,0),IF($F$10=24,VLOOKUP(A355,'Lista de Produtos'!$A$2:$AE$998,25,0),IF($F$10=25,VLOOKUP(A355,'Lista de Produtos'!$A$2:$AE$998,26,0),IF($F$10=26,VLOOKUP(A355,'Lista de Produtos'!$A$2:$AE$998,27,0),IF($F$10=27,VLOOKUP(A355,'Lista de Produtos'!$A$2:$AE$998,28,0),IF($F$10=28,VLOOKUP(A355,'Lista de Produtos'!$A$2:$AE$998,29,0),IF($F$10=29,VLOOKUP(A355,'Lista de Produtos'!$A$2:$AE$998,30,0),IF($F$10=30,VLOOKUP(A355,'Lista de Produtos'!$A$2:$AE$998,31,0))))))))))))))))))))))))))))))),"")</f>
        <v/>
      </c>
      <c r="E355" s="67"/>
      <c r="F355" s="42"/>
      <c r="G355" s="43" t="str">
        <f t="shared" si="5"/>
        <v/>
      </c>
    </row>
    <row r="356" spans="1:7" x14ac:dyDescent="0.25">
      <c r="A356" s="68" t="str">
        <f>IF('Lista de Produtos'!A345="","",'Lista de Produtos'!A345)</f>
        <v/>
      </c>
      <c r="B356" s="69"/>
      <c r="C356" s="70"/>
      <c r="D356" s="66" t="str">
        <f>IFERROR(IF($F$10=1,VLOOKUP(A356,'Lista de Produtos'!$A$2:$E$998,2,0),IF($F$10=2,VLOOKUP(A356,'Lista de Produtos'!$A$2:$E$998,3,0),IF($F$10=3,VLOOKUP(A356,'Lista de Produtos'!$A$2:$E$998,4,0),IF($F$10=4,VLOOKUP(A356,'Lista de Produtos'!$A$2:$E$998,5,0),IF($F$10=5,VLOOKUP(A356,'Lista de Produtos'!$A$2:$F$998,6,0),IF($F$10=6,VLOOKUP(A356,'Lista de Produtos'!$A$2:$G$998,7,0),IF($F$10=7,VLOOKUP(A356,'Lista de Produtos'!$A$2:$H$998,8,0),IF($F$10=8,VLOOKUP(A356,'Lista de Produtos'!$A$2:$I$998,9,0),IF($F$10=9,VLOOKUP(A356,'Lista de Produtos'!$A$2:$J$998,10,0),IF($F$10=10,VLOOKUP(A356,'Lista de Produtos'!$A$2:$AE$998,11,0),IF($F$10=11,VLOOKUP(A356,'Lista de Produtos'!$A$2:$AE$998,12,0),IF($F$10=12,VLOOKUP(A356,'Lista de Produtos'!$A$2:$AE$998,13,0),IF($F$10=13,VLOOKUP(A356,'Lista de Produtos'!$A$2:$AE$998,14,0),IF($F$10=14,VLOOKUP(A356,'Lista de Produtos'!$A$2:$AE$998,15,0),IF($F$10=15,VLOOKUP(A356,'Lista de Produtos'!$A$2:$AE$998,16,0),IF($F$10=16,VLOOKUP(A356,'Lista de Produtos'!$A$2:$AE$998,17,0),IF($F$10=17,VLOOKUP(A356,'Lista de Produtos'!$A$2:$AE$998,18,0),IF($F$10=18,VLOOKUP(A356,'Lista de Produtos'!$A$2:$AE$998,19,0),IF($F$10=19,VLOOKUP(A356,'Lista de Produtos'!$A$2:$AE$998,20,0),IF($F$10=20,VLOOKUP(A356,'Lista de Produtos'!$A$2:$AE$998,21,0),IF($F$10=21,VLOOKUP(A356,'Lista de Produtos'!$A$2:$AE$998,22,0),IF($F$10=22,VLOOKUP(A356,'Lista de Produtos'!$A$2:$AE$998,23,0),IF($F$10=23,VLOOKUP(A356,'Lista de Produtos'!$A$2:$AE$998,24,0),IF($F$10=24,VLOOKUP(A356,'Lista de Produtos'!$A$2:$AE$998,25,0),IF($F$10=25,VLOOKUP(A356,'Lista de Produtos'!$A$2:$AE$998,26,0),IF($F$10=26,VLOOKUP(A356,'Lista de Produtos'!$A$2:$AE$998,27,0),IF($F$10=27,VLOOKUP(A356,'Lista de Produtos'!$A$2:$AE$998,28,0),IF($F$10=28,VLOOKUP(A356,'Lista de Produtos'!$A$2:$AE$998,29,0),IF($F$10=29,VLOOKUP(A356,'Lista de Produtos'!$A$2:$AE$998,30,0),IF($F$10=30,VLOOKUP(A356,'Lista de Produtos'!$A$2:$AE$998,31,0))))))))))))))))))))))))))))))),"")</f>
        <v/>
      </c>
      <c r="E356" s="67"/>
      <c r="F356" s="42"/>
      <c r="G356" s="43" t="str">
        <f t="shared" si="5"/>
        <v/>
      </c>
    </row>
    <row r="357" spans="1:7" x14ac:dyDescent="0.25">
      <c r="A357" s="68" t="str">
        <f>IF('Lista de Produtos'!A346="","",'Lista de Produtos'!A346)</f>
        <v/>
      </c>
      <c r="B357" s="69"/>
      <c r="C357" s="70"/>
      <c r="D357" s="66" t="str">
        <f>IFERROR(IF($F$10=1,VLOOKUP(A357,'Lista de Produtos'!$A$2:$E$998,2,0),IF($F$10=2,VLOOKUP(A357,'Lista de Produtos'!$A$2:$E$998,3,0),IF($F$10=3,VLOOKUP(A357,'Lista de Produtos'!$A$2:$E$998,4,0),IF($F$10=4,VLOOKUP(A357,'Lista de Produtos'!$A$2:$E$998,5,0),IF($F$10=5,VLOOKUP(A357,'Lista de Produtos'!$A$2:$F$998,6,0),IF($F$10=6,VLOOKUP(A357,'Lista de Produtos'!$A$2:$G$998,7,0),IF($F$10=7,VLOOKUP(A357,'Lista de Produtos'!$A$2:$H$998,8,0),IF($F$10=8,VLOOKUP(A357,'Lista de Produtos'!$A$2:$I$998,9,0),IF($F$10=9,VLOOKUP(A357,'Lista de Produtos'!$A$2:$J$998,10,0),IF($F$10=10,VLOOKUP(A357,'Lista de Produtos'!$A$2:$AE$998,11,0),IF($F$10=11,VLOOKUP(A357,'Lista de Produtos'!$A$2:$AE$998,12,0),IF($F$10=12,VLOOKUP(A357,'Lista de Produtos'!$A$2:$AE$998,13,0),IF($F$10=13,VLOOKUP(A357,'Lista de Produtos'!$A$2:$AE$998,14,0),IF($F$10=14,VLOOKUP(A357,'Lista de Produtos'!$A$2:$AE$998,15,0),IF($F$10=15,VLOOKUP(A357,'Lista de Produtos'!$A$2:$AE$998,16,0),IF($F$10=16,VLOOKUP(A357,'Lista de Produtos'!$A$2:$AE$998,17,0),IF($F$10=17,VLOOKUP(A357,'Lista de Produtos'!$A$2:$AE$998,18,0),IF($F$10=18,VLOOKUP(A357,'Lista de Produtos'!$A$2:$AE$998,19,0),IF($F$10=19,VLOOKUP(A357,'Lista de Produtos'!$A$2:$AE$998,20,0),IF($F$10=20,VLOOKUP(A357,'Lista de Produtos'!$A$2:$AE$998,21,0),IF($F$10=21,VLOOKUP(A357,'Lista de Produtos'!$A$2:$AE$998,22,0),IF($F$10=22,VLOOKUP(A357,'Lista de Produtos'!$A$2:$AE$998,23,0),IF($F$10=23,VLOOKUP(A357,'Lista de Produtos'!$A$2:$AE$998,24,0),IF($F$10=24,VLOOKUP(A357,'Lista de Produtos'!$A$2:$AE$998,25,0),IF($F$10=25,VLOOKUP(A357,'Lista de Produtos'!$A$2:$AE$998,26,0),IF($F$10=26,VLOOKUP(A357,'Lista de Produtos'!$A$2:$AE$998,27,0),IF($F$10=27,VLOOKUP(A357,'Lista de Produtos'!$A$2:$AE$998,28,0),IF($F$10=28,VLOOKUP(A357,'Lista de Produtos'!$A$2:$AE$998,29,0),IF($F$10=29,VLOOKUP(A357,'Lista de Produtos'!$A$2:$AE$998,30,0),IF($F$10=30,VLOOKUP(A357,'Lista de Produtos'!$A$2:$AE$998,31,0))))))))))))))))))))))))))))))),"")</f>
        <v/>
      </c>
      <c r="E357" s="67"/>
      <c r="F357" s="42"/>
      <c r="G357" s="43" t="str">
        <f t="shared" si="5"/>
        <v/>
      </c>
    </row>
    <row r="358" spans="1:7" x14ac:dyDescent="0.25">
      <c r="A358" s="68" t="str">
        <f>IF('Lista de Produtos'!A347="","",'Lista de Produtos'!A347)</f>
        <v/>
      </c>
      <c r="B358" s="69"/>
      <c r="C358" s="70"/>
      <c r="D358" s="66" t="str">
        <f>IFERROR(IF($F$10=1,VLOOKUP(A358,'Lista de Produtos'!$A$2:$E$998,2,0),IF($F$10=2,VLOOKUP(A358,'Lista de Produtos'!$A$2:$E$998,3,0),IF($F$10=3,VLOOKUP(A358,'Lista de Produtos'!$A$2:$E$998,4,0),IF($F$10=4,VLOOKUP(A358,'Lista de Produtos'!$A$2:$E$998,5,0),IF($F$10=5,VLOOKUP(A358,'Lista de Produtos'!$A$2:$F$998,6,0),IF($F$10=6,VLOOKUP(A358,'Lista de Produtos'!$A$2:$G$998,7,0),IF($F$10=7,VLOOKUP(A358,'Lista de Produtos'!$A$2:$H$998,8,0),IF($F$10=8,VLOOKUP(A358,'Lista de Produtos'!$A$2:$I$998,9,0),IF($F$10=9,VLOOKUP(A358,'Lista de Produtos'!$A$2:$J$998,10,0),IF($F$10=10,VLOOKUP(A358,'Lista de Produtos'!$A$2:$AE$998,11,0),IF($F$10=11,VLOOKUP(A358,'Lista de Produtos'!$A$2:$AE$998,12,0),IF($F$10=12,VLOOKUP(A358,'Lista de Produtos'!$A$2:$AE$998,13,0),IF($F$10=13,VLOOKUP(A358,'Lista de Produtos'!$A$2:$AE$998,14,0),IF($F$10=14,VLOOKUP(A358,'Lista de Produtos'!$A$2:$AE$998,15,0),IF($F$10=15,VLOOKUP(A358,'Lista de Produtos'!$A$2:$AE$998,16,0),IF($F$10=16,VLOOKUP(A358,'Lista de Produtos'!$A$2:$AE$998,17,0),IF($F$10=17,VLOOKUP(A358,'Lista de Produtos'!$A$2:$AE$998,18,0),IF($F$10=18,VLOOKUP(A358,'Lista de Produtos'!$A$2:$AE$998,19,0),IF($F$10=19,VLOOKUP(A358,'Lista de Produtos'!$A$2:$AE$998,20,0),IF($F$10=20,VLOOKUP(A358,'Lista de Produtos'!$A$2:$AE$998,21,0),IF($F$10=21,VLOOKUP(A358,'Lista de Produtos'!$A$2:$AE$998,22,0),IF($F$10=22,VLOOKUP(A358,'Lista de Produtos'!$A$2:$AE$998,23,0),IF($F$10=23,VLOOKUP(A358,'Lista de Produtos'!$A$2:$AE$998,24,0),IF($F$10=24,VLOOKUP(A358,'Lista de Produtos'!$A$2:$AE$998,25,0),IF($F$10=25,VLOOKUP(A358,'Lista de Produtos'!$A$2:$AE$998,26,0),IF($F$10=26,VLOOKUP(A358,'Lista de Produtos'!$A$2:$AE$998,27,0),IF($F$10=27,VLOOKUP(A358,'Lista de Produtos'!$A$2:$AE$998,28,0),IF($F$10=28,VLOOKUP(A358,'Lista de Produtos'!$A$2:$AE$998,29,0),IF($F$10=29,VLOOKUP(A358,'Lista de Produtos'!$A$2:$AE$998,30,0),IF($F$10=30,VLOOKUP(A358,'Lista de Produtos'!$A$2:$AE$998,31,0))))))))))))))))))))))))))))))),"")</f>
        <v/>
      </c>
      <c r="E358" s="67"/>
      <c r="F358" s="42"/>
      <c r="G358" s="43" t="str">
        <f t="shared" si="5"/>
        <v/>
      </c>
    </row>
    <row r="359" spans="1:7" x14ac:dyDescent="0.25">
      <c r="A359" s="68" t="str">
        <f>IF('Lista de Produtos'!A348="","",'Lista de Produtos'!A348)</f>
        <v/>
      </c>
      <c r="B359" s="69"/>
      <c r="C359" s="70"/>
      <c r="D359" s="66" t="str">
        <f>IFERROR(IF($F$10=1,VLOOKUP(A359,'Lista de Produtos'!$A$2:$E$998,2,0),IF($F$10=2,VLOOKUP(A359,'Lista de Produtos'!$A$2:$E$998,3,0),IF($F$10=3,VLOOKUP(A359,'Lista de Produtos'!$A$2:$E$998,4,0),IF($F$10=4,VLOOKUP(A359,'Lista de Produtos'!$A$2:$E$998,5,0),IF($F$10=5,VLOOKUP(A359,'Lista de Produtos'!$A$2:$F$998,6,0),IF($F$10=6,VLOOKUP(A359,'Lista de Produtos'!$A$2:$G$998,7,0),IF($F$10=7,VLOOKUP(A359,'Lista de Produtos'!$A$2:$H$998,8,0),IF($F$10=8,VLOOKUP(A359,'Lista de Produtos'!$A$2:$I$998,9,0),IF($F$10=9,VLOOKUP(A359,'Lista de Produtos'!$A$2:$J$998,10,0),IF($F$10=10,VLOOKUP(A359,'Lista de Produtos'!$A$2:$AE$998,11,0),IF($F$10=11,VLOOKUP(A359,'Lista de Produtos'!$A$2:$AE$998,12,0),IF($F$10=12,VLOOKUP(A359,'Lista de Produtos'!$A$2:$AE$998,13,0),IF($F$10=13,VLOOKUP(A359,'Lista de Produtos'!$A$2:$AE$998,14,0),IF($F$10=14,VLOOKUP(A359,'Lista de Produtos'!$A$2:$AE$998,15,0),IF($F$10=15,VLOOKUP(A359,'Lista de Produtos'!$A$2:$AE$998,16,0),IF($F$10=16,VLOOKUP(A359,'Lista de Produtos'!$A$2:$AE$998,17,0),IF($F$10=17,VLOOKUP(A359,'Lista de Produtos'!$A$2:$AE$998,18,0),IF($F$10=18,VLOOKUP(A359,'Lista de Produtos'!$A$2:$AE$998,19,0),IF($F$10=19,VLOOKUP(A359,'Lista de Produtos'!$A$2:$AE$998,20,0),IF($F$10=20,VLOOKUP(A359,'Lista de Produtos'!$A$2:$AE$998,21,0),IF($F$10=21,VLOOKUP(A359,'Lista de Produtos'!$A$2:$AE$998,22,0),IF($F$10=22,VLOOKUP(A359,'Lista de Produtos'!$A$2:$AE$998,23,0),IF($F$10=23,VLOOKUP(A359,'Lista de Produtos'!$A$2:$AE$998,24,0),IF($F$10=24,VLOOKUP(A359,'Lista de Produtos'!$A$2:$AE$998,25,0),IF($F$10=25,VLOOKUP(A359,'Lista de Produtos'!$A$2:$AE$998,26,0),IF($F$10=26,VLOOKUP(A359,'Lista de Produtos'!$A$2:$AE$998,27,0),IF($F$10=27,VLOOKUP(A359,'Lista de Produtos'!$A$2:$AE$998,28,0),IF($F$10=28,VLOOKUP(A359,'Lista de Produtos'!$A$2:$AE$998,29,0),IF($F$10=29,VLOOKUP(A359,'Lista de Produtos'!$A$2:$AE$998,30,0),IF($F$10=30,VLOOKUP(A359,'Lista de Produtos'!$A$2:$AE$998,31,0))))))))))))))))))))))))))))))),"")</f>
        <v/>
      </c>
      <c r="E359" s="67"/>
      <c r="F359" s="42"/>
      <c r="G359" s="43" t="str">
        <f t="shared" si="5"/>
        <v/>
      </c>
    </row>
    <row r="360" spans="1:7" x14ac:dyDescent="0.25">
      <c r="A360" s="68" t="str">
        <f>IF('Lista de Produtos'!A349="","",'Lista de Produtos'!A349)</f>
        <v/>
      </c>
      <c r="B360" s="69"/>
      <c r="C360" s="70"/>
      <c r="D360" s="66" t="str">
        <f>IFERROR(IF($F$10=1,VLOOKUP(A360,'Lista de Produtos'!$A$2:$E$998,2,0),IF($F$10=2,VLOOKUP(A360,'Lista de Produtos'!$A$2:$E$998,3,0),IF($F$10=3,VLOOKUP(A360,'Lista de Produtos'!$A$2:$E$998,4,0),IF($F$10=4,VLOOKUP(A360,'Lista de Produtos'!$A$2:$E$998,5,0),IF($F$10=5,VLOOKUP(A360,'Lista de Produtos'!$A$2:$F$998,6,0),IF($F$10=6,VLOOKUP(A360,'Lista de Produtos'!$A$2:$G$998,7,0),IF($F$10=7,VLOOKUP(A360,'Lista de Produtos'!$A$2:$H$998,8,0),IF($F$10=8,VLOOKUP(A360,'Lista de Produtos'!$A$2:$I$998,9,0),IF($F$10=9,VLOOKUP(A360,'Lista de Produtos'!$A$2:$J$998,10,0),IF($F$10=10,VLOOKUP(A360,'Lista de Produtos'!$A$2:$AE$998,11,0),IF($F$10=11,VLOOKUP(A360,'Lista de Produtos'!$A$2:$AE$998,12,0),IF($F$10=12,VLOOKUP(A360,'Lista de Produtos'!$A$2:$AE$998,13,0),IF($F$10=13,VLOOKUP(A360,'Lista de Produtos'!$A$2:$AE$998,14,0),IF($F$10=14,VLOOKUP(A360,'Lista de Produtos'!$A$2:$AE$998,15,0),IF($F$10=15,VLOOKUP(A360,'Lista de Produtos'!$A$2:$AE$998,16,0),IF($F$10=16,VLOOKUP(A360,'Lista de Produtos'!$A$2:$AE$998,17,0),IF($F$10=17,VLOOKUP(A360,'Lista de Produtos'!$A$2:$AE$998,18,0),IF($F$10=18,VLOOKUP(A360,'Lista de Produtos'!$A$2:$AE$998,19,0),IF($F$10=19,VLOOKUP(A360,'Lista de Produtos'!$A$2:$AE$998,20,0),IF($F$10=20,VLOOKUP(A360,'Lista de Produtos'!$A$2:$AE$998,21,0),IF($F$10=21,VLOOKUP(A360,'Lista de Produtos'!$A$2:$AE$998,22,0),IF($F$10=22,VLOOKUP(A360,'Lista de Produtos'!$A$2:$AE$998,23,0),IF($F$10=23,VLOOKUP(A360,'Lista de Produtos'!$A$2:$AE$998,24,0),IF($F$10=24,VLOOKUP(A360,'Lista de Produtos'!$A$2:$AE$998,25,0),IF($F$10=25,VLOOKUP(A360,'Lista de Produtos'!$A$2:$AE$998,26,0),IF($F$10=26,VLOOKUP(A360,'Lista de Produtos'!$A$2:$AE$998,27,0),IF($F$10=27,VLOOKUP(A360,'Lista de Produtos'!$A$2:$AE$998,28,0),IF($F$10=28,VLOOKUP(A360,'Lista de Produtos'!$A$2:$AE$998,29,0),IF($F$10=29,VLOOKUP(A360,'Lista de Produtos'!$A$2:$AE$998,30,0),IF($F$10=30,VLOOKUP(A360,'Lista de Produtos'!$A$2:$AE$998,31,0))))))))))))))))))))))))))))))),"")</f>
        <v/>
      </c>
      <c r="E360" s="67"/>
      <c r="F360" s="42"/>
      <c r="G360" s="43" t="str">
        <f t="shared" si="5"/>
        <v/>
      </c>
    </row>
    <row r="361" spans="1:7" x14ac:dyDescent="0.25">
      <c r="A361" s="68" t="str">
        <f>IF('Lista de Produtos'!A350="","",'Lista de Produtos'!A350)</f>
        <v/>
      </c>
      <c r="B361" s="69"/>
      <c r="C361" s="70"/>
      <c r="D361" s="66" t="str">
        <f>IFERROR(IF($F$10=1,VLOOKUP(A361,'Lista de Produtos'!$A$2:$E$998,2,0),IF($F$10=2,VLOOKUP(A361,'Lista de Produtos'!$A$2:$E$998,3,0),IF($F$10=3,VLOOKUP(A361,'Lista de Produtos'!$A$2:$E$998,4,0),IF($F$10=4,VLOOKUP(A361,'Lista de Produtos'!$A$2:$E$998,5,0),IF($F$10=5,VLOOKUP(A361,'Lista de Produtos'!$A$2:$F$998,6,0),IF($F$10=6,VLOOKUP(A361,'Lista de Produtos'!$A$2:$G$998,7,0),IF($F$10=7,VLOOKUP(A361,'Lista de Produtos'!$A$2:$H$998,8,0),IF($F$10=8,VLOOKUP(A361,'Lista de Produtos'!$A$2:$I$998,9,0),IF($F$10=9,VLOOKUP(A361,'Lista de Produtos'!$A$2:$J$998,10,0),IF($F$10=10,VLOOKUP(A361,'Lista de Produtos'!$A$2:$AE$998,11,0),IF($F$10=11,VLOOKUP(A361,'Lista de Produtos'!$A$2:$AE$998,12,0),IF($F$10=12,VLOOKUP(A361,'Lista de Produtos'!$A$2:$AE$998,13,0),IF($F$10=13,VLOOKUP(A361,'Lista de Produtos'!$A$2:$AE$998,14,0),IF($F$10=14,VLOOKUP(A361,'Lista de Produtos'!$A$2:$AE$998,15,0),IF($F$10=15,VLOOKUP(A361,'Lista de Produtos'!$A$2:$AE$998,16,0),IF($F$10=16,VLOOKUP(A361,'Lista de Produtos'!$A$2:$AE$998,17,0),IF($F$10=17,VLOOKUP(A361,'Lista de Produtos'!$A$2:$AE$998,18,0),IF($F$10=18,VLOOKUP(A361,'Lista de Produtos'!$A$2:$AE$998,19,0),IF($F$10=19,VLOOKUP(A361,'Lista de Produtos'!$A$2:$AE$998,20,0),IF($F$10=20,VLOOKUP(A361,'Lista de Produtos'!$A$2:$AE$998,21,0),IF($F$10=21,VLOOKUP(A361,'Lista de Produtos'!$A$2:$AE$998,22,0),IF($F$10=22,VLOOKUP(A361,'Lista de Produtos'!$A$2:$AE$998,23,0),IF($F$10=23,VLOOKUP(A361,'Lista de Produtos'!$A$2:$AE$998,24,0),IF($F$10=24,VLOOKUP(A361,'Lista de Produtos'!$A$2:$AE$998,25,0),IF($F$10=25,VLOOKUP(A361,'Lista de Produtos'!$A$2:$AE$998,26,0),IF($F$10=26,VLOOKUP(A361,'Lista de Produtos'!$A$2:$AE$998,27,0),IF($F$10=27,VLOOKUP(A361,'Lista de Produtos'!$A$2:$AE$998,28,0),IF($F$10=28,VLOOKUP(A361,'Lista de Produtos'!$A$2:$AE$998,29,0),IF($F$10=29,VLOOKUP(A361,'Lista de Produtos'!$A$2:$AE$998,30,0),IF($F$10=30,VLOOKUP(A361,'Lista de Produtos'!$A$2:$AE$998,31,0))))))))))))))))))))))))))))))),"")</f>
        <v/>
      </c>
      <c r="E361" s="67"/>
      <c r="F361" s="42"/>
      <c r="G361" s="43" t="str">
        <f t="shared" si="5"/>
        <v/>
      </c>
    </row>
    <row r="362" spans="1:7" x14ac:dyDescent="0.25">
      <c r="A362" s="68" t="str">
        <f>IF('Lista de Produtos'!A351="","",'Lista de Produtos'!A351)</f>
        <v/>
      </c>
      <c r="B362" s="69"/>
      <c r="C362" s="70"/>
      <c r="D362" s="66" t="str">
        <f>IFERROR(IF($F$10=1,VLOOKUP(A362,'Lista de Produtos'!$A$2:$E$998,2,0),IF($F$10=2,VLOOKUP(A362,'Lista de Produtos'!$A$2:$E$998,3,0),IF($F$10=3,VLOOKUP(A362,'Lista de Produtos'!$A$2:$E$998,4,0),IF($F$10=4,VLOOKUP(A362,'Lista de Produtos'!$A$2:$E$998,5,0),IF($F$10=5,VLOOKUP(A362,'Lista de Produtos'!$A$2:$F$998,6,0),IF($F$10=6,VLOOKUP(A362,'Lista de Produtos'!$A$2:$G$998,7,0),IF($F$10=7,VLOOKUP(A362,'Lista de Produtos'!$A$2:$H$998,8,0),IF($F$10=8,VLOOKUP(A362,'Lista de Produtos'!$A$2:$I$998,9,0),IF($F$10=9,VLOOKUP(A362,'Lista de Produtos'!$A$2:$J$998,10,0),IF($F$10=10,VLOOKUP(A362,'Lista de Produtos'!$A$2:$AE$998,11,0),IF($F$10=11,VLOOKUP(A362,'Lista de Produtos'!$A$2:$AE$998,12,0),IF($F$10=12,VLOOKUP(A362,'Lista de Produtos'!$A$2:$AE$998,13,0),IF($F$10=13,VLOOKUP(A362,'Lista de Produtos'!$A$2:$AE$998,14,0),IF($F$10=14,VLOOKUP(A362,'Lista de Produtos'!$A$2:$AE$998,15,0),IF($F$10=15,VLOOKUP(A362,'Lista de Produtos'!$A$2:$AE$998,16,0),IF($F$10=16,VLOOKUP(A362,'Lista de Produtos'!$A$2:$AE$998,17,0),IF($F$10=17,VLOOKUP(A362,'Lista de Produtos'!$A$2:$AE$998,18,0),IF($F$10=18,VLOOKUP(A362,'Lista de Produtos'!$A$2:$AE$998,19,0),IF($F$10=19,VLOOKUP(A362,'Lista de Produtos'!$A$2:$AE$998,20,0),IF($F$10=20,VLOOKUP(A362,'Lista de Produtos'!$A$2:$AE$998,21,0),IF($F$10=21,VLOOKUP(A362,'Lista de Produtos'!$A$2:$AE$998,22,0),IF($F$10=22,VLOOKUP(A362,'Lista de Produtos'!$A$2:$AE$998,23,0),IF($F$10=23,VLOOKUP(A362,'Lista de Produtos'!$A$2:$AE$998,24,0),IF($F$10=24,VLOOKUP(A362,'Lista de Produtos'!$A$2:$AE$998,25,0),IF($F$10=25,VLOOKUP(A362,'Lista de Produtos'!$A$2:$AE$998,26,0),IF($F$10=26,VLOOKUP(A362,'Lista de Produtos'!$A$2:$AE$998,27,0),IF($F$10=27,VLOOKUP(A362,'Lista de Produtos'!$A$2:$AE$998,28,0),IF($F$10=28,VLOOKUP(A362,'Lista de Produtos'!$A$2:$AE$998,29,0),IF($F$10=29,VLOOKUP(A362,'Lista de Produtos'!$A$2:$AE$998,30,0),IF($F$10=30,VLOOKUP(A362,'Lista de Produtos'!$A$2:$AE$998,31,0))))))))))))))))))))))))))))))),"")</f>
        <v/>
      </c>
      <c r="E362" s="67"/>
      <c r="F362" s="42"/>
      <c r="G362" s="43" t="str">
        <f t="shared" si="5"/>
        <v/>
      </c>
    </row>
    <row r="363" spans="1:7" x14ac:dyDescent="0.25">
      <c r="A363" s="68" t="str">
        <f>IF('Lista de Produtos'!A352="","",'Lista de Produtos'!A352)</f>
        <v/>
      </c>
      <c r="B363" s="69"/>
      <c r="C363" s="70"/>
      <c r="D363" s="66" t="str">
        <f>IFERROR(IF($F$10=1,VLOOKUP(A363,'Lista de Produtos'!$A$2:$E$998,2,0),IF($F$10=2,VLOOKUP(A363,'Lista de Produtos'!$A$2:$E$998,3,0),IF($F$10=3,VLOOKUP(A363,'Lista de Produtos'!$A$2:$E$998,4,0),IF($F$10=4,VLOOKUP(A363,'Lista de Produtos'!$A$2:$E$998,5,0),IF($F$10=5,VLOOKUP(A363,'Lista de Produtos'!$A$2:$F$998,6,0),IF($F$10=6,VLOOKUP(A363,'Lista de Produtos'!$A$2:$G$998,7,0),IF($F$10=7,VLOOKUP(A363,'Lista de Produtos'!$A$2:$H$998,8,0),IF($F$10=8,VLOOKUP(A363,'Lista de Produtos'!$A$2:$I$998,9,0),IF($F$10=9,VLOOKUP(A363,'Lista de Produtos'!$A$2:$J$998,10,0),IF($F$10=10,VLOOKUP(A363,'Lista de Produtos'!$A$2:$AE$998,11,0),IF($F$10=11,VLOOKUP(A363,'Lista de Produtos'!$A$2:$AE$998,12,0),IF($F$10=12,VLOOKUP(A363,'Lista de Produtos'!$A$2:$AE$998,13,0),IF($F$10=13,VLOOKUP(A363,'Lista de Produtos'!$A$2:$AE$998,14,0),IF($F$10=14,VLOOKUP(A363,'Lista de Produtos'!$A$2:$AE$998,15,0),IF($F$10=15,VLOOKUP(A363,'Lista de Produtos'!$A$2:$AE$998,16,0),IF($F$10=16,VLOOKUP(A363,'Lista de Produtos'!$A$2:$AE$998,17,0),IF($F$10=17,VLOOKUP(A363,'Lista de Produtos'!$A$2:$AE$998,18,0),IF($F$10=18,VLOOKUP(A363,'Lista de Produtos'!$A$2:$AE$998,19,0),IF($F$10=19,VLOOKUP(A363,'Lista de Produtos'!$A$2:$AE$998,20,0),IF($F$10=20,VLOOKUP(A363,'Lista de Produtos'!$A$2:$AE$998,21,0),IF($F$10=21,VLOOKUP(A363,'Lista de Produtos'!$A$2:$AE$998,22,0),IF($F$10=22,VLOOKUP(A363,'Lista de Produtos'!$A$2:$AE$998,23,0),IF($F$10=23,VLOOKUP(A363,'Lista de Produtos'!$A$2:$AE$998,24,0),IF($F$10=24,VLOOKUP(A363,'Lista de Produtos'!$A$2:$AE$998,25,0),IF($F$10=25,VLOOKUP(A363,'Lista de Produtos'!$A$2:$AE$998,26,0),IF($F$10=26,VLOOKUP(A363,'Lista de Produtos'!$A$2:$AE$998,27,0),IF($F$10=27,VLOOKUP(A363,'Lista de Produtos'!$A$2:$AE$998,28,0),IF($F$10=28,VLOOKUP(A363,'Lista de Produtos'!$A$2:$AE$998,29,0),IF($F$10=29,VLOOKUP(A363,'Lista de Produtos'!$A$2:$AE$998,30,0),IF($F$10=30,VLOOKUP(A363,'Lista de Produtos'!$A$2:$AE$998,31,0))))))))))))))))))))))))))))))),"")</f>
        <v/>
      </c>
      <c r="E363" s="67"/>
      <c r="F363" s="42"/>
      <c r="G363" s="43" t="str">
        <f t="shared" si="5"/>
        <v/>
      </c>
    </row>
    <row r="364" spans="1:7" x14ac:dyDescent="0.25">
      <c r="A364" s="68" t="str">
        <f>IF('Lista de Produtos'!A353="","",'Lista de Produtos'!A353)</f>
        <v/>
      </c>
      <c r="B364" s="69"/>
      <c r="C364" s="70"/>
      <c r="D364" s="66" t="str">
        <f>IFERROR(IF($F$10=1,VLOOKUP(A364,'Lista de Produtos'!$A$2:$E$998,2,0),IF($F$10=2,VLOOKUP(A364,'Lista de Produtos'!$A$2:$E$998,3,0),IF($F$10=3,VLOOKUP(A364,'Lista de Produtos'!$A$2:$E$998,4,0),IF($F$10=4,VLOOKUP(A364,'Lista de Produtos'!$A$2:$E$998,5,0),IF($F$10=5,VLOOKUP(A364,'Lista de Produtos'!$A$2:$F$998,6,0),IF($F$10=6,VLOOKUP(A364,'Lista de Produtos'!$A$2:$G$998,7,0),IF($F$10=7,VLOOKUP(A364,'Lista de Produtos'!$A$2:$H$998,8,0),IF($F$10=8,VLOOKUP(A364,'Lista de Produtos'!$A$2:$I$998,9,0),IF($F$10=9,VLOOKUP(A364,'Lista de Produtos'!$A$2:$J$998,10,0),IF($F$10=10,VLOOKUP(A364,'Lista de Produtos'!$A$2:$AE$998,11,0),IF($F$10=11,VLOOKUP(A364,'Lista de Produtos'!$A$2:$AE$998,12,0),IF($F$10=12,VLOOKUP(A364,'Lista de Produtos'!$A$2:$AE$998,13,0),IF($F$10=13,VLOOKUP(A364,'Lista de Produtos'!$A$2:$AE$998,14,0),IF($F$10=14,VLOOKUP(A364,'Lista de Produtos'!$A$2:$AE$998,15,0),IF($F$10=15,VLOOKUP(A364,'Lista de Produtos'!$A$2:$AE$998,16,0),IF($F$10=16,VLOOKUP(A364,'Lista de Produtos'!$A$2:$AE$998,17,0),IF($F$10=17,VLOOKUP(A364,'Lista de Produtos'!$A$2:$AE$998,18,0),IF($F$10=18,VLOOKUP(A364,'Lista de Produtos'!$A$2:$AE$998,19,0),IF($F$10=19,VLOOKUP(A364,'Lista de Produtos'!$A$2:$AE$998,20,0),IF($F$10=20,VLOOKUP(A364,'Lista de Produtos'!$A$2:$AE$998,21,0),IF($F$10=21,VLOOKUP(A364,'Lista de Produtos'!$A$2:$AE$998,22,0),IF($F$10=22,VLOOKUP(A364,'Lista de Produtos'!$A$2:$AE$998,23,0),IF($F$10=23,VLOOKUP(A364,'Lista de Produtos'!$A$2:$AE$998,24,0),IF($F$10=24,VLOOKUP(A364,'Lista de Produtos'!$A$2:$AE$998,25,0),IF($F$10=25,VLOOKUP(A364,'Lista de Produtos'!$A$2:$AE$998,26,0),IF($F$10=26,VLOOKUP(A364,'Lista de Produtos'!$A$2:$AE$998,27,0),IF($F$10=27,VLOOKUP(A364,'Lista de Produtos'!$A$2:$AE$998,28,0),IF($F$10=28,VLOOKUP(A364,'Lista de Produtos'!$A$2:$AE$998,29,0),IF($F$10=29,VLOOKUP(A364,'Lista de Produtos'!$A$2:$AE$998,30,0),IF($F$10=30,VLOOKUP(A364,'Lista de Produtos'!$A$2:$AE$998,31,0))))))))))))))))))))))))))))))),"")</f>
        <v/>
      </c>
      <c r="E364" s="67"/>
      <c r="F364" s="42"/>
      <c r="G364" s="43" t="str">
        <f t="shared" si="5"/>
        <v/>
      </c>
    </row>
    <row r="365" spans="1:7" x14ac:dyDescent="0.25">
      <c r="A365" s="68" t="str">
        <f>IF('Lista de Produtos'!A354="","",'Lista de Produtos'!A354)</f>
        <v/>
      </c>
      <c r="B365" s="69"/>
      <c r="C365" s="70"/>
      <c r="D365" s="66" t="str">
        <f>IFERROR(IF($F$10=1,VLOOKUP(A365,'Lista de Produtos'!$A$2:$E$998,2,0),IF($F$10=2,VLOOKUP(A365,'Lista de Produtos'!$A$2:$E$998,3,0),IF($F$10=3,VLOOKUP(A365,'Lista de Produtos'!$A$2:$E$998,4,0),IF($F$10=4,VLOOKUP(A365,'Lista de Produtos'!$A$2:$E$998,5,0),IF($F$10=5,VLOOKUP(A365,'Lista de Produtos'!$A$2:$F$998,6,0),IF($F$10=6,VLOOKUP(A365,'Lista de Produtos'!$A$2:$G$998,7,0),IF($F$10=7,VLOOKUP(A365,'Lista de Produtos'!$A$2:$H$998,8,0),IF($F$10=8,VLOOKUP(A365,'Lista de Produtos'!$A$2:$I$998,9,0),IF($F$10=9,VLOOKUP(A365,'Lista de Produtos'!$A$2:$J$998,10,0),IF($F$10=10,VLOOKUP(A365,'Lista de Produtos'!$A$2:$AE$998,11,0),IF($F$10=11,VLOOKUP(A365,'Lista de Produtos'!$A$2:$AE$998,12,0),IF($F$10=12,VLOOKUP(A365,'Lista de Produtos'!$A$2:$AE$998,13,0),IF($F$10=13,VLOOKUP(A365,'Lista de Produtos'!$A$2:$AE$998,14,0),IF($F$10=14,VLOOKUP(A365,'Lista de Produtos'!$A$2:$AE$998,15,0),IF($F$10=15,VLOOKUP(A365,'Lista de Produtos'!$A$2:$AE$998,16,0),IF($F$10=16,VLOOKUP(A365,'Lista de Produtos'!$A$2:$AE$998,17,0),IF($F$10=17,VLOOKUP(A365,'Lista de Produtos'!$A$2:$AE$998,18,0),IF($F$10=18,VLOOKUP(A365,'Lista de Produtos'!$A$2:$AE$998,19,0),IF($F$10=19,VLOOKUP(A365,'Lista de Produtos'!$A$2:$AE$998,20,0),IF($F$10=20,VLOOKUP(A365,'Lista de Produtos'!$A$2:$AE$998,21,0),IF($F$10=21,VLOOKUP(A365,'Lista de Produtos'!$A$2:$AE$998,22,0),IF($F$10=22,VLOOKUP(A365,'Lista de Produtos'!$A$2:$AE$998,23,0),IF($F$10=23,VLOOKUP(A365,'Lista de Produtos'!$A$2:$AE$998,24,0),IF($F$10=24,VLOOKUP(A365,'Lista de Produtos'!$A$2:$AE$998,25,0),IF($F$10=25,VLOOKUP(A365,'Lista de Produtos'!$A$2:$AE$998,26,0),IF($F$10=26,VLOOKUP(A365,'Lista de Produtos'!$A$2:$AE$998,27,0),IF($F$10=27,VLOOKUP(A365,'Lista de Produtos'!$A$2:$AE$998,28,0),IF($F$10=28,VLOOKUP(A365,'Lista de Produtos'!$A$2:$AE$998,29,0),IF($F$10=29,VLOOKUP(A365,'Lista de Produtos'!$A$2:$AE$998,30,0),IF($F$10=30,VLOOKUP(A365,'Lista de Produtos'!$A$2:$AE$998,31,0))))))))))))))))))))))))))))))),"")</f>
        <v/>
      </c>
      <c r="E365" s="67"/>
      <c r="F365" s="42"/>
      <c r="G365" s="43" t="str">
        <f t="shared" si="5"/>
        <v/>
      </c>
    </row>
    <row r="366" spans="1:7" x14ac:dyDescent="0.25">
      <c r="A366" s="68" t="str">
        <f>IF('Lista de Produtos'!A355="","",'Lista de Produtos'!A355)</f>
        <v/>
      </c>
      <c r="B366" s="69"/>
      <c r="C366" s="70"/>
      <c r="D366" s="66" t="str">
        <f>IFERROR(IF($F$10=1,VLOOKUP(A366,'Lista de Produtos'!$A$2:$E$998,2,0),IF($F$10=2,VLOOKUP(A366,'Lista de Produtos'!$A$2:$E$998,3,0),IF($F$10=3,VLOOKUP(A366,'Lista de Produtos'!$A$2:$E$998,4,0),IF($F$10=4,VLOOKUP(A366,'Lista de Produtos'!$A$2:$E$998,5,0),IF($F$10=5,VLOOKUP(A366,'Lista de Produtos'!$A$2:$F$998,6,0),IF($F$10=6,VLOOKUP(A366,'Lista de Produtos'!$A$2:$G$998,7,0),IF($F$10=7,VLOOKUP(A366,'Lista de Produtos'!$A$2:$H$998,8,0),IF($F$10=8,VLOOKUP(A366,'Lista de Produtos'!$A$2:$I$998,9,0),IF($F$10=9,VLOOKUP(A366,'Lista de Produtos'!$A$2:$J$998,10,0),IF($F$10=10,VLOOKUP(A366,'Lista de Produtos'!$A$2:$AE$998,11,0),IF($F$10=11,VLOOKUP(A366,'Lista de Produtos'!$A$2:$AE$998,12,0),IF($F$10=12,VLOOKUP(A366,'Lista de Produtos'!$A$2:$AE$998,13,0),IF($F$10=13,VLOOKUP(A366,'Lista de Produtos'!$A$2:$AE$998,14,0),IF($F$10=14,VLOOKUP(A366,'Lista de Produtos'!$A$2:$AE$998,15,0),IF($F$10=15,VLOOKUP(A366,'Lista de Produtos'!$A$2:$AE$998,16,0),IF($F$10=16,VLOOKUP(A366,'Lista de Produtos'!$A$2:$AE$998,17,0),IF($F$10=17,VLOOKUP(A366,'Lista de Produtos'!$A$2:$AE$998,18,0),IF($F$10=18,VLOOKUP(A366,'Lista de Produtos'!$A$2:$AE$998,19,0),IF($F$10=19,VLOOKUP(A366,'Lista de Produtos'!$A$2:$AE$998,20,0),IF($F$10=20,VLOOKUP(A366,'Lista de Produtos'!$A$2:$AE$998,21,0),IF($F$10=21,VLOOKUP(A366,'Lista de Produtos'!$A$2:$AE$998,22,0),IF($F$10=22,VLOOKUP(A366,'Lista de Produtos'!$A$2:$AE$998,23,0),IF($F$10=23,VLOOKUP(A366,'Lista de Produtos'!$A$2:$AE$998,24,0),IF($F$10=24,VLOOKUP(A366,'Lista de Produtos'!$A$2:$AE$998,25,0),IF($F$10=25,VLOOKUP(A366,'Lista de Produtos'!$A$2:$AE$998,26,0),IF($F$10=26,VLOOKUP(A366,'Lista de Produtos'!$A$2:$AE$998,27,0),IF($F$10=27,VLOOKUP(A366,'Lista de Produtos'!$A$2:$AE$998,28,0),IF($F$10=28,VLOOKUP(A366,'Lista de Produtos'!$A$2:$AE$998,29,0),IF($F$10=29,VLOOKUP(A366,'Lista de Produtos'!$A$2:$AE$998,30,0),IF($F$10=30,VLOOKUP(A366,'Lista de Produtos'!$A$2:$AE$998,31,0))))))))))))))))))))))))))))))),"")</f>
        <v/>
      </c>
      <c r="E366" s="67"/>
      <c r="F366" s="42"/>
      <c r="G366" s="43" t="str">
        <f t="shared" si="5"/>
        <v/>
      </c>
    </row>
    <row r="367" spans="1:7" x14ac:dyDescent="0.25">
      <c r="A367" s="68" t="str">
        <f>IF('Lista de Produtos'!A356="","",'Lista de Produtos'!A356)</f>
        <v/>
      </c>
      <c r="B367" s="69"/>
      <c r="C367" s="70"/>
      <c r="D367" s="66" t="str">
        <f>IFERROR(IF($F$10=1,VLOOKUP(A367,'Lista de Produtos'!$A$2:$E$998,2,0),IF($F$10=2,VLOOKUP(A367,'Lista de Produtos'!$A$2:$E$998,3,0),IF($F$10=3,VLOOKUP(A367,'Lista de Produtos'!$A$2:$E$998,4,0),IF($F$10=4,VLOOKUP(A367,'Lista de Produtos'!$A$2:$E$998,5,0),IF($F$10=5,VLOOKUP(A367,'Lista de Produtos'!$A$2:$F$998,6,0),IF($F$10=6,VLOOKUP(A367,'Lista de Produtos'!$A$2:$G$998,7,0),IF($F$10=7,VLOOKUP(A367,'Lista de Produtos'!$A$2:$H$998,8,0),IF($F$10=8,VLOOKUP(A367,'Lista de Produtos'!$A$2:$I$998,9,0),IF($F$10=9,VLOOKUP(A367,'Lista de Produtos'!$A$2:$J$998,10,0),IF($F$10=10,VLOOKUP(A367,'Lista de Produtos'!$A$2:$AE$998,11,0),IF($F$10=11,VLOOKUP(A367,'Lista de Produtos'!$A$2:$AE$998,12,0),IF($F$10=12,VLOOKUP(A367,'Lista de Produtos'!$A$2:$AE$998,13,0),IF($F$10=13,VLOOKUP(A367,'Lista de Produtos'!$A$2:$AE$998,14,0),IF($F$10=14,VLOOKUP(A367,'Lista de Produtos'!$A$2:$AE$998,15,0),IF($F$10=15,VLOOKUP(A367,'Lista de Produtos'!$A$2:$AE$998,16,0),IF($F$10=16,VLOOKUP(A367,'Lista de Produtos'!$A$2:$AE$998,17,0),IF($F$10=17,VLOOKUP(A367,'Lista de Produtos'!$A$2:$AE$998,18,0),IF($F$10=18,VLOOKUP(A367,'Lista de Produtos'!$A$2:$AE$998,19,0),IF($F$10=19,VLOOKUP(A367,'Lista de Produtos'!$A$2:$AE$998,20,0),IF($F$10=20,VLOOKUP(A367,'Lista de Produtos'!$A$2:$AE$998,21,0),IF($F$10=21,VLOOKUP(A367,'Lista de Produtos'!$A$2:$AE$998,22,0),IF($F$10=22,VLOOKUP(A367,'Lista de Produtos'!$A$2:$AE$998,23,0),IF($F$10=23,VLOOKUP(A367,'Lista de Produtos'!$A$2:$AE$998,24,0),IF($F$10=24,VLOOKUP(A367,'Lista de Produtos'!$A$2:$AE$998,25,0),IF($F$10=25,VLOOKUP(A367,'Lista de Produtos'!$A$2:$AE$998,26,0),IF($F$10=26,VLOOKUP(A367,'Lista de Produtos'!$A$2:$AE$998,27,0),IF($F$10=27,VLOOKUP(A367,'Lista de Produtos'!$A$2:$AE$998,28,0),IF($F$10=28,VLOOKUP(A367,'Lista de Produtos'!$A$2:$AE$998,29,0),IF($F$10=29,VLOOKUP(A367,'Lista de Produtos'!$A$2:$AE$998,30,0),IF($F$10=30,VLOOKUP(A367,'Lista de Produtos'!$A$2:$AE$998,31,0))))))))))))))))))))))))))))))),"")</f>
        <v/>
      </c>
      <c r="E367" s="67"/>
      <c r="F367" s="42"/>
      <c r="G367" s="43" t="str">
        <f t="shared" si="5"/>
        <v/>
      </c>
    </row>
    <row r="368" spans="1:7" x14ac:dyDescent="0.25">
      <c r="A368" s="68" t="str">
        <f>IF('Lista de Produtos'!A357="","",'Lista de Produtos'!A357)</f>
        <v/>
      </c>
      <c r="B368" s="69"/>
      <c r="C368" s="70"/>
      <c r="D368" s="66" t="str">
        <f>IFERROR(IF($F$10=1,VLOOKUP(A368,'Lista de Produtos'!$A$2:$E$998,2,0),IF($F$10=2,VLOOKUP(A368,'Lista de Produtos'!$A$2:$E$998,3,0),IF($F$10=3,VLOOKUP(A368,'Lista de Produtos'!$A$2:$E$998,4,0),IF($F$10=4,VLOOKUP(A368,'Lista de Produtos'!$A$2:$E$998,5,0),IF($F$10=5,VLOOKUP(A368,'Lista de Produtos'!$A$2:$F$998,6,0),IF($F$10=6,VLOOKUP(A368,'Lista de Produtos'!$A$2:$G$998,7,0),IF($F$10=7,VLOOKUP(A368,'Lista de Produtos'!$A$2:$H$998,8,0),IF($F$10=8,VLOOKUP(A368,'Lista de Produtos'!$A$2:$I$998,9,0),IF($F$10=9,VLOOKUP(A368,'Lista de Produtos'!$A$2:$J$998,10,0),IF($F$10=10,VLOOKUP(A368,'Lista de Produtos'!$A$2:$AE$998,11,0),IF($F$10=11,VLOOKUP(A368,'Lista de Produtos'!$A$2:$AE$998,12,0),IF($F$10=12,VLOOKUP(A368,'Lista de Produtos'!$A$2:$AE$998,13,0),IF($F$10=13,VLOOKUP(A368,'Lista de Produtos'!$A$2:$AE$998,14,0),IF($F$10=14,VLOOKUP(A368,'Lista de Produtos'!$A$2:$AE$998,15,0),IF($F$10=15,VLOOKUP(A368,'Lista de Produtos'!$A$2:$AE$998,16,0),IF($F$10=16,VLOOKUP(A368,'Lista de Produtos'!$A$2:$AE$998,17,0),IF($F$10=17,VLOOKUP(A368,'Lista de Produtos'!$A$2:$AE$998,18,0),IF($F$10=18,VLOOKUP(A368,'Lista de Produtos'!$A$2:$AE$998,19,0),IF($F$10=19,VLOOKUP(A368,'Lista de Produtos'!$A$2:$AE$998,20,0),IF($F$10=20,VLOOKUP(A368,'Lista de Produtos'!$A$2:$AE$998,21,0),IF($F$10=21,VLOOKUP(A368,'Lista de Produtos'!$A$2:$AE$998,22,0),IF($F$10=22,VLOOKUP(A368,'Lista de Produtos'!$A$2:$AE$998,23,0),IF($F$10=23,VLOOKUP(A368,'Lista de Produtos'!$A$2:$AE$998,24,0),IF($F$10=24,VLOOKUP(A368,'Lista de Produtos'!$A$2:$AE$998,25,0),IF($F$10=25,VLOOKUP(A368,'Lista de Produtos'!$A$2:$AE$998,26,0),IF($F$10=26,VLOOKUP(A368,'Lista de Produtos'!$A$2:$AE$998,27,0),IF($F$10=27,VLOOKUP(A368,'Lista de Produtos'!$A$2:$AE$998,28,0),IF($F$10=28,VLOOKUP(A368,'Lista de Produtos'!$A$2:$AE$998,29,0),IF($F$10=29,VLOOKUP(A368,'Lista de Produtos'!$A$2:$AE$998,30,0),IF($F$10=30,VLOOKUP(A368,'Lista de Produtos'!$A$2:$AE$998,31,0))))))))))))))))))))))))))))))),"")</f>
        <v/>
      </c>
      <c r="E368" s="67"/>
      <c r="F368" s="42"/>
      <c r="G368" s="43" t="str">
        <f t="shared" si="5"/>
        <v/>
      </c>
    </row>
    <row r="369" spans="1:7" x14ac:dyDescent="0.25">
      <c r="A369" s="68" t="str">
        <f>IF('Lista de Produtos'!A358="","",'Lista de Produtos'!A358)</f>
        <v/>
      </c>
      <c r="B369" s="69"/>
      <c r="C369" s="70"/>
      <c r="D369" s="66" t="str">
        <f>IFERROR(IF($F$10=1,VLOOKUP(A369,'Lista de Produtos'!$A$2:$E$998,2,0),IF($F$10=2,VLOOKUP(A369,'Lista de Produtos'!$A$2:$E$998,3,0),IF($F$10=3,VLOOKUP(A369,'Lista de Produtos'!$A$2:$E$998,4,0),IF($F$10=4,VLOOKUP(A369,'Lista de Produtos'!$A$2:$E$998,5,0),IF($F$10=5,VLOOKUP(A369,'Lista de Produtos'!$A$2:$F$998,6,0),IF($F$10=6,VLOOKUP(A369,'Lista de Produtos'!$A$2:$G$998,7,0),IF($F$10=7,VLOOKUP(A369,'Lista de Produtos'!$A$2:$H$998,8,0),IF($F$10=8,VLOOKUP(A369,'Lista de Produtos'!$A$2:$I$998,9,0),IF($F$10=9,VLOOKUP(A369,'Lista de Produtos'!$A$2:$J$998,10,0),IF($F$10=10,VLOOKUP(A369,'Lista de Produtos'!$A$2:$AE$998,11,0),IF($F$10=11,VLOOKUP(A369,'Lista de Produtos'!$A$2:$AE$998,12,0),IF($F$10=12,VLOOKUP(A369,'Lista de Produtos'!$A$2:$AE$998,13,0),IF($F$10=13,VLOOKUP(A369,'Lista de Produtos'!$A$2:$AE$998,14,0),IF($F$10=14,VLOOKUP(A369,'Lista de Produtos'!$A$2:$AE$998,15,0),IF($F$10=15,VLOOKUP(A369,'Lista de Produtos'!$A$2:$AE$998,16,0),IF($F$10=16,VLOOKUP(A369,'Lista de Produtos'!$A$2:$AE$998,17,0),IF($F$10=17,VLOOKUP(A369,'Lista de Produtos'!$A$2:$AE$998,18,0),IF($F$10=18,VLOOKUP(A369,'Lista de Produtos'!$A$2:$AE$998,19,0),IF($F$10=19,VLOOKUP(A369,'Lista de Produtos'!$A$2:$AE$998,20,0),IF($F$10=20,VLOOKUP(A369,'Lista de Produtos'!$A$2:$AE$998,21,0),IF($F$10=21,VLOOKUP(A369,'Lista de Produtos'!$A$2:$AE$998,22,0),IF($F$10=22,VLOOKUP(A369,'Lista de Produtos'!$A$2:$AE$998,23,0),IF($F$10=23,VLOOKUP(A369,'Lista de Produtos'!$A$2:$AE$998,24,0),IF($F$10=24,VLOOKUP(A369,'Lista de Produtos'!$A$2:$AE$998,25,0),IF($F$10=25,VLOOKUP(A369,'Lista de Produtos'!$A$2:$AE$998,26,0),IF($F$10=26,VLOOKUP(A369,'Lista de Produtos'!$A$2:$AE$998,27,0),IF($F$10=27,VLOOKUP(A369,'Lista de Produtos'!$A$2:$AE$998,28,0),IF($F$10=28,VLOOKUP(A369,'Lista de Produtos'!$A$2:$AE$998,29,0),IF($F$10=29,VLOOKUP(A369,'Lista de Produtos'!$A$2:$AE$998,30,0),IF($F$10=30,VLOOKUP(A369,'Lista de Produtos'!$A$2:$AE$998,31,0))))))))))))))))))))))))))))))),"")</f>
        <v/>
      </c>
      <c r="E369" s="67"/>
      <c r="F369" s="42"/>
      <c r="G369" s="43" t="str">
        <f t="shared" si="5"/>
        <v/>
      </c>
    </row>
    <row r="370" spans="1:7" x14ac:dyDescent="0.25">
      <c r="A370" s="68" t="str">
        <f>IF('Lista de Produtos'!A359="","",'Lista de Produtos'!A359)</f>
        <v/>
      </c>
      <c r="B370" s="69"/>
      <c r="C370" s="70"/>
      <c r="D370" s="66" t="str">
        <f>IFERROR(IF($F$10=1,VLOOKUP(A370,'Lista de Produtos'!$A$2:$E$998,2,0),IF($F$10=2,VLOOKUP(A370,'Lista de Produtos'!$A$2:$E$998,3,0),IF($F$10=3,VLOOKUP(A370,'Lista de Produtos'!$A$2:$E$998,4,0),IF($F$10=4,VLOOKUP(A370,'Lista de Produtos'!$A$2:$E$998,5,0),IF($F$10=5,VLOOKUP(A370,'Lista de Produtos'!$A$2:$F$998,6,0),IF($F$10=6,VLOOKUP(A370,'Lista de Produtos'!$A$2:$G$998,7,0),IF($F$10=7,VLOOKUP(A370,'Lista de Produtos'!$A$2:$H$998,8,0),IF($F$10=8,VLOOKUP(A370,'Lista de Produtos'!$A$2:$I$998,9,0),IF($F$10=9,VLOOKUP(A370,'Lista de Produtos'!$A$2:$J$998,10,0),IF($F$10=10,VLOOKUP(A370,'Lista de Produtos'!$A$2:$AE$998,11,0),IF($F$10=11,VLOOKUP(A370,'Lista de Produtos'!$A$2:$AE$998,12,0),IF($F$10=12,VLOOKUP(A370,'Lista de Produtos'!$A$2:$AE$998,13,0),IF($F$10=13,VLOOKUP(A370,'Lista de Produtos'!$A$2:$AE$998,14,0),IF($F$10=14,VLOOKUP(A370,'Lista de Produtos'!$A$2:$AE$998,15,0),IF($F$10=15,VLOOKUP(A370,'Lista de Produtos'!$A$2:$AE$998,16,0),IF($F$10=16,VLOOKUP(A370,'Lista de Produtos'!$A$2:$AE$998,17,0),IF($F$10=17,VLOOKUP(A370,'Lista de Produtos'!$A$2:$AE$998,18,0),IF($F$10=18,VLOOKUP(A370,'Lista de Produtos'!$A$2:$AE$998,19,0),IF($F$10=19,VLOOKUP(A370,'Lista de Produtos'!$A$2:$AE$998,20,0),IF($F$10=20,VLOOKUP(A370,'Lista de Produtos'!$A$2:$AE$998,21,0),IF($F$10=21,VLOOKUP(A370,'Lista de Produtos'!$A$2:$AE$998,22,0),IF($F$10=22,VLOOKUP(A370,'Lista de Produtos'!$A$2:$AE$998,23,0),IF($F$10=23,VLOOKUP(A370,'Lista de Produtos'!$A$2:$AE$998,24,0),IF($F$10=24,VLOOKUP(A370,'Lista de Produtos'!$A$2:$AE$998,25,0),IF($F$10=25,VLOOKUP(A370,'Lista de Produtos'!$A$2:$AE$998,26,0),IF($F$10=26,VLOOKUP(A370,'Lista de Produtos'!$A$2:$AE$998,27,0),IF($F$10=27,VLOOKUP(A370,'Lista de Produtos'!$A$2:$AE$998,28,0),IF($F$10=28,VLOOKUP(A370,'Lista de Produtos'!$A$2:$AE$998,29,0),IF($F$10=29,VLOOKUP(A370,'Lista de Produtos'!$A$2:$AE$998,30,0),IF($F$10=30,VLOOKUP(A370,'Lista de Produtos'!$A$2:$AE$998,31,0))))))))))))))))))))))))))))))),"")</f>
        <v/>
      </c>
      <c r="E370" s="67"/>
      <c r="F370" s="42"/>
      <c r="G370" s="43" t="str">
        <f t="shared" si="5"/>
        <v/>
      </c>
    </row>
    <row r="371" spans="1:7" x14ac:dyDescent="0.25">
      <c r="A371" s="68" t="str">
        <f>IF('Lista de Produtos'!A360="","",'Lista de Produtos'!A360)</f>
        <v/>
      </c>
      <c r="B371" s="69"/>
      <c r="C371" s="70"/>
      <c r="D371" s="66" t="str">
        <f>IFERROR(IF($F$10=1,VLOOKUP(A371,'Lista de Produtos'!$A$2:$E$998,2,0),IF($F$10=2,VLOOKUP(A371,'Lista de Produtos'!$A$2:$E$998,3,0),IF($F$10=3,VLOOKUP(A371,'Lista de Produtos'!$A$2:$E$998,4,0),IF($F$10=4,VLOOKUP(A371,'Lista de Produtos'!$A$2:$E$998,5,0),IF($F$10=5,VLOOKUP(A371,'Lista de Produtos'!$A$2:$F$998,6,0),IF($F$10=6,VLOOKUP(A371,'Lista de Produtos'!$A$2:$G$998,7,0),IF($F$10=7,VLOOKUP(A371,'Lista de Produtos'!$A$2:$H$998,8,0),IF($F$10=8,VLOOKUP(A371,'Lista de Produtos'!$A$2:$I$998,9,0),IF($F$10=9,VLOOKUP(A371,'Lista de Produtos'!$A$2:$J$998,10,0),IF($F$10=10,VLOOKUP(A371,'Lista de Produtos'!$A$2:$AE$998,11,0),IF($F$10=11,VLOOKUP(A371,'Lista de Produtos'!$A$2:$AE$998,12,0),IF($F$10=12,VLOOKUP(A371,'Lista de Produtos'!$A$2:$AE$998,13,0),IF($F$10=13,VLOOKUP(A371,'Lista de Produtos'!$A$2:$AE$998,14,0),IF($F$10=14,VLOOKUP(A371,'Lista de Produtos'!$A$2:$AE$998,15,0),IF($F$10=15,VLOOKUP(A371,'Lista de Produtos'!$A$2:$AE$998,16,0),IF($F$10=16,VLOOKUP(A371,'Lista de Produtos'!$A$2:$AE$998,17,0),IF($F$10=17,VLOOKUP(A371,'Lista de Produtos'!$A$2:$AE$998,18,0),IF($F$10=18,VLOOKUP(A371,'Lista de Produtos'!$A$2:$AE$998,19,0),IF($F$10=19,VLOOKUP(A371,'Lista de Produtos'!$A$2:$AE$998,20,0),IF($F$10=20,VLOOKUP(A371,'Lista de Produtos'!$A$2:$AE$998,21,0),IF($F$10=21,VLOOKUP(A371,'Lista de Produtos'!$A$2:$AE$998,22,0),IF($F$10=22,VLOOKUP(A371,'Lista de Produtos'!$A$2:$AE$998,23,0),IF($F$10=23,VLOOKUP(A371,'Lista de Produtos'!$A$2:$AE$998,24,0),IF($F$10=24,VLOOKUP(A371,'Lista de Produtos'!$A$2:$AE$998,25,0),IF($F$10=25,VLOOKUP(A371,'Lista de Produtos'!$A$2:$AE$998,26,0),IF($F$10=26,VLOOKUP(A371,'Lista de Produtos'!$A$2:$AE$998,27,0),IF($F$10=27,VLOOKUP(A371,'Lista de Produtos'!$A$2:$AE$998,28,0),IF($F$10=28,VLOOKUP(A371,'Lista de Produtos'!$A$2:$AE$998,29,0),IF($F$10=29,VLOOKUP(A371,'Lista de Produtos'!$A$2:$AE$998,30,0),IF($F$10=30,VLOOKUP(A371,'Lista de Produtos'!$A$2:$AE$998,31,0))))))))))))))))))))))))))))))),"")</f>
        <v/>
      </c>
      <c r="E371" s="67"/>
      <c r="F371" s="42"/>
      <c r="G371" s="43" t="str">
        <f t="shared" si="5"/>
        <v/>
      </c>
    </row>
    <row r="372" spans="1:7" x14ac:dyDescent="0.25">
      <c r="A372" s="68" t="str">
        <f>IF('Lista de Produtos'!A361="","",'Lista de Produtos'!A361)</f>
        <v/>
      </c>
      <c r="B372" s="69"/>
      <c r="C372" s="70"/>
      <c r="D372" s="66" t="str">
        <f>IFERROR(IF($F$10=1,VLOOKUP(A372,'Lista de Produtos'!$A$2:$E$998,2,0),IF($F$10=2,VLOOKUP(A372,'Lista de Produtos'!$A$2:$E$998,3,0),IF($F$10=3,VLOOKUP(A372,'Lista de Produtos'!$A$2:$E$998,4,0),IF($F$10=4,VLOOKUP(A372,'Lista de Produtos'!$A$2:$E$998,5,0),IF($F$10=5,VLOOKUP(A372,'Lista de Produtos'!$A$2:$F$998,6,0),IF($F$10=6,VLOOKUP(A372,'Lista de Produtos'!$A$2:$G$998,7,0),IF($F$10=7,VLOOKUP(A372,'Lista de Produtos'!$A$2:$H$998,8,0),IF($F$10=8,VLOOKUP(A372,'Lista de Produtos'!$A$2:$I$998,9,0),IF($F$10=9,VLOOKUP(A372,'Lista de Produtos'!$A$2:$J$998,10,0),IF($F$10=10,VLOOKUP(A372,'Lista de Produtos'!$A$2:$AE$998,11,0),IF($F$10=11,VLOOKUP(A372,'Lista de Produtos'!$A$2:$AE$998,12,0),IF($F$10=12,VLOOKUP(A372,'Lista de Produtos'!$A$2:$AE$998,13,0),IF($F$10=13,VLOOKUP(A372,'Lista de Produtos'!$A$2:$AE$998,14,0),IF($F$10=14,VLOOKUP(A372,'Lista de Produtos'!$A$2:$AE$998,15,0),IF($F$10=15,VLOOKUP(A372,'Lista de Produtos'!$A$2:$AE$998,16,0),IF($F$10=16,VLOOKUP(A372,'Lista de Produtos'!$A$2:$AE$998,17,0),IF($F$10=17,VLOOKUP(A372,'Lista de Produtos'!$A$2:$AE$998,18,0),IF($F$10=18,VLOOKUP(A372,'Lista de Produtos'!$A$2:$AE$998,19,0),IF($F$10=19,VLOOKUP(A372,'Lista de Produtos'!$A$2:$AE$998,20,0),IF($F$10=20,VLOOKUP(A372,'Lista de Produtos'!$A$2:$AE$998,21,0),IF($F$10=21,VLOOKUP(A372,'Lista de Produtos'!$A$2:$AE$998,22,0),IF($F$10=22,VLOOKUP(A372,'Lista de Produtos'!$A$2:$AE$998,23,0),IF($F$10=23,VLOOKUP(A372,'Lista de Produtos'!$A$2:$AE$998,24,0),IF($F$10=24,VLOOKUP(A372,'Lista de Produtos'!$A$2:$AE$998,25,0),IF($F$10=25,VLOOKUP(A372,'Lista de Produtos'!$A$2:$AE$998,26,0),IF($F$10=26,VLOOKUP(A372,'Lista de Produtos'!$A$2:$AE$998,27,0),IF($F$10=27,VLOOKUP(A372,'Lista de Produtos'!$A$2:$AE$998,28,0),IF($F$10=28,VLOOKUP(A372,'Lista de Produtos'!$A$2:$AE$998,29,0),IF($F$10=29,VLOOKUP(A372,'Lista de Produtos'!$A$2:$AE$998,30,0),IF($F$10=30,VLOOKUP(A372,'Lista de Produtos'!$A$2:$AE$998,31,0))))))))))))))))))))))))))))))),"")</f>
        <v/>
      </c>
      <c r="E372" s="67"/>
      <c r="F372" s="42"/>
      <c r="G372" s="43" t="str">
        <f t="shared" si="5"/>
        <v/>
      </c>
    </row>
    <row r="373" spans="1:7" x14ac:dyDescent="0.25">
      <c r="A373" s="68" t="str">
        <f>IF('Lista de Produtos'!A362="","",'Lista de Produtos'!A362)</f>
        <v/>
      </c>
      <c r="B373" s="69"/>
      <c r="C373" s="70"/>
      <c r="D373" s="66" t="str">
        <f>IFERROR(IF($F$10=1,VLOOKUP(A373,'Lista de Produtos'!$A$2:$E$998,2,0),IF($F$10=2,VLOOKUP(A373,'Lista de Produtos'!$A$2:$E$998,3,0),IF($F$10=3,VLOOKUP(A373,'Lista de Produtos'!$A$2:$E$998,4,0),IF($F$10=4,VLOOKUP(A373,'Lista de Produtos'!$A$2:$E$998,5,0),IF($F$10=5,VLOOKUP(A373,'Lista de Produtos'!$A$2:$F$998,6,0),IF($F$10=6,VLOOKUP(A373,'Lista de Produtos'!$A$2:$G$998,7,0),IF($F$10=7,VLOOKUP(A373,'Lista de Produtos'!$A$2:$H$998,8,0),IF($F$10=8,VLOOKUP(A373,'Lista de Produtos'!$A$2:$I$998,9,0),IF($F$10=9,VLOOKUP(A373,'Lista de Produtos'!$A$2:$J$998,10,0),IF($F$10=10,VLOOKUP(A373,'Lista de Produtos'!$A$2:$AE$998,11,0),IF($F$10=11,VLOOKUP(A373,'Lista de Produtos'!$A$2:$AE$998,12,0),IF($F$10=12,VLOOKUP(A373,'Lista de Produtos'!$A$2:$AE$998,13,0),IF($F$10=13,VLOOKUP(A373,'Lista de Produtos'!$A$2:$AE$998,14,0),IF($F$10=14,VLOOKUP(A373,'Lista de Produtos'!$A$2:$AE$998,15,0),IF($F$10=15,VLOOKUP(A373,'Lista de Produtos'!$A$2:$AE$998,16,0),IF($F$10=16,VLOOKUP(A373,'Lista de Produtos'!$A$2:$AE$998,17,0),IF($F$10=17,VLOOKUP(A373,'Lista de Produtos'!$A$2:$AE$998,18,0),IF($F$10=18,VLOOKUP(A373,'Lista de Produtos'!$A$2:$AE$998,19,0),IF($F$10=19,VLOOKUP(A373,'Lista de Produtos'!$A$2:$AE$998,20,0),IF($F$10=20,VLOOKUP(A373,'Lista de Produtos'!$A$2:$AE$998,21,0),IF($F$10=21,VLOOKUP(A373,'Lista de Produtos'!$A$2:$AE$998,22,0),IF($F$10=22,VLOOKUP(A373,'Lista de Produtos'!$A$2:$AE$998,23,0),IF($F$10=23,VLOOKUP(A373,'Lista de Produtos'!$A$2:$AE$998,24,0),IF($F$10=24,VLOOKUP(A373,'Lista de Produtos'!$A$2:$AE$998,25,0),IF($F$10=25,VLOOKUP(A373,'Lista de Produtos'!$A$2:$AE$998,26,0),IF($F$10=26,VLOOKUP(A373,'Lista de Produtos'!$A$2:$AE$998,27,0),IF($F$10=27,VLOOKUP(A373,'Lista de Produtos'!$A$2:$AE$998,28,0),IF($F$10=28,VLOOKUP(A373,'Lista de Produtos'!$A$2:$AE$998,29,0),IF($F$10=29,VLOOKUP(A373,'Lista de Produtos'!$A$2:$AE$998,30,0),IF($F$10=30,VLOOKUP(A373,'Lista de Produtos'!$A$2:$AE$998,31,0))))))))))))))))))))))))))))))),"")</f>
        <v/>
      </c>
      <c r="E373" s="67"/>
      <c r="F373" s="42"/>
      <c r="G373" s="43" t="str">
        <f t="shared" si="5"/>
        <v/>
      </c>
    </row>
    <row r="374" spans="1:7" x14ac:dyDescent="0.25">
      <c r="A374" s="68" t="str">
        <f>IF('Lista de Produtos'!A363="","",'Lista de Produtos'!A363)</f>
        <v/>
      </c>
      <c r="B374" s="69"/>
      <c r="C374" s="70"/>
      <c r="D374" s="66" t="str">
        <f>IFERROR(IF($F$10=1,VLOOKUP(A374,'Lista de Produtos'!$A$2:$E$998,2,0),IF($F$10=2,VLOOKUP(A374,'Lista de Produtos'!$A$2:$E$998,3,0),IF($F$10=3,VLOOKUP(A374,'Lista de Produtos'!$A$2:$E$998,4,0),IF($F$10=4,VLOOKUP(A374,'Lista de Produtos'!$A$2:$E$998,5,0),IF($F$10=5,VLOOKUP(A374,'Lista de Produtos'!$A$2:$F$998,6,0),IF($F$10=6,VLOOKUP(A374,'Lista de Produtos'!$A$2:$G$998,7,0),IF($F$10=7,VLOOKUP(A374,'Lista de Produtos'!$A$2:$H$998,8,0),IF($F$10=8,VLOOKUP(A374,'Lista de Produtos'!$A$2:$I$998,9,0),IF($F$10=9,VLOOKUP(A374,'Lista de Produtos'!$A$2:$J$998,10,0),IF($F$10=10,VLOOKUP(A374,'Lista de Produtos'!$A$2:$AE$998,11,0),IF($F$10=11,VLOOKUP(A374,'Lista de Produtos'!$A$2:$AE$998,12,0),IF($F$10=12,VLOOKUP(A374,'Lista de Produtos'!$A$2:$AE$998,13,0),IF($F$10=13,VLOOKUP(A374,'Lista de Produtos'!$A$2:$AE$998,14,0),IF($F$10=14,VLOOKUP(A374,'Lista de Produtos'!$A$2:$AE$998,15,0),IF($F$10=15,VLOOKUP(A374,'Lista de Produtos'!$A$2:$AE$998,16,0),IF($F$10=16,VLOOKUP(A374,'Lista de Produtos'!$A$2:$AE$998,17,0),IF($F$10=17,VLOOKUP(A374,'Lista de Produtos'!$A$2:$AE$998,18,0),IF($F$10=18,VLOOKUP(A374,'Lista de Produtos'!$A$2:$AE$998,19,0),IF($F$10=19,VLOOKUP(A374,'Lista de Produtos'!$A$2:$AE$998,20,0),IF($F$10=20,VLOOKUP(A374,'Lista de Produtos'!$A$2:$AE$998,21,0),IF($F$10=21,VLOOKUP(A374,'Lista de Produtos'!$A$2:$AE$998,22,0),IF($F$10=22,VLOOKUP(A374,'Lista de Produtos'!$A$2:$AE$998,23,0),IF($F$10=23,VLOOKUP(A374,'Lista de Produtos'!$A$2:$AE$998,24,0),IF($F$10=24,VLOOKUP(A374,'Lista de Produtos'!$A$2:$AE$998,25,0),IF($F$10=25,VLOOKUP(A374,'Lista de Produtos'!$A$2:$AE$998,26,0),IF($F$10=26,VLOOKUP(A374,'Lista de Produtos'!$A$2:$AE$998,27,0),IF($F$10=27,VLOOKUP(A374,'Lista de Produtos'!$A$2:$AE$998,28,0),IF($F$10=28,VLOOKUP(A374,'Lista de Produtos'!$A$2:$AE$998,29,0),IF($F$10=29,VLOOKUP(A374,'Lista de Produtos'!$A$2:$AE$998,30,0),IF($F$10=30,VLOOKUP(A374,'Lista de Produtos'!$A$2:$AE$998,31,0))))))))))))))))))))))))))))))),"")</f>
        <v/>
      </c>
      <c r="E374" s="67"/>
      <c r="F374" s="42"/>
      <c r="G374" s="43" t="str">
        <f t="shared" si="5"/>
        <v/>
      </c>
    </row>
    <row r="375" spans="1:7" x14ac:dyDescent="0.25">
      <c r="A375" s="68" t="str">
        <f>IF('Lista de Produtos'!A364="","",'Lista de Produtos'!A364)</f>
        <v/>
      </c>
      <c r="B375" s="69"/>
      <c r="C375" s="70"/>
      <c r="D375" s="66" t="str">
        <f>IFERROR(IF($F$10=1,VLOOKUP(A375,'Lista de Produtos'!$A$2:$E$998,2,0),IF($F$10=2,VLOOKUP(A375,'Lista de Produtos'!$A$2:$E$998,3,0),IF($F$10=3,VLOOKUP(A375,'Lista de Produtos'!$A$2:$E$998,4,0),IF($F$10=4,VLOOKUP(A375,'Lista de Produtos'!$A$2:$E$998,5,0),IF($F$10=5,VLOOKUP(A375,'Lista de Produtos'!$A$2:$F$998,6,0),IF($F$10=6,VLOOKUP(A375,'Lista de Produtos'!$A$2:$G$998,7,0),IF($F$10=7,VLOOKUP(A375,'Lista de Produtos'!$A$2:$H$998,8,0),IF($F$10=8,VLOOKUP(A375,'Lista de Produtos'!$A$2:$I$998,9,0),IF($F$10=9,VLOOKUP(A375,'Lista de Produtos'!$A$2:$J$998,10,0),IF($F$10=10,VLOOKUP(A375,'Lista de Produtos'!$A$2:$AE$998,11,0),IF($F$10=11,VLOOKUP(A375,'Lista de Produtos'!$A$2:$AE$998,12,0),IF($F$10=12,VLOOKUP(A375,'Lista de Produtos'!$A$2:$AE$998,13,0),IF($F$10=13,VLOOKUP(A375,'Lista de Produtos'!$A$2:$AE$998,14,0),IF($F$10=14,VLOOKUP(A375,'Lista de Produtos'!$A$2:$AE$998,15,0),IF($F$10=15,VLOOKUP(A375,'Lista de Produtos'!$A$2:$AE$998,16,0),IF($F$10=16,VLOOKUP(A375,'Lista de Produtos'!$A$2:$AE$998,17,0),IF($F$10=17,VLOOKUP(A375,'Lista de Produtos'!$A$2:$AE$998,18,0),IF($F$10=18,VLOOKUP(A375,'Lista de Produtos'!$A$2:$AE$998,19,0),IF($F$10=19,VLOOKUP(A375,'Lista de Produtos'!$A$2:$AE$998,20,0),IF($F$10=20,VLOOKUP(A375,'Lista de Produtos'!$A$2:$AE$998,21,0),IF($F$10=21,VLOOKUP(A375,'Lista de Produtos'!$A$2:$AE$998,22,0),IF($F$10=22,VLOOKUP(A375,'Lista de Produtos'!$A$2:$AE$998,23,0),IF($F$10=23,VLOOKUP(A375,'Lista de Produtos'!$A$2:$AE$998,24,0),IF($F$10=24,VLOOKUP(A375,'Lista de Produtos'!$A$2:$AE$998,25,0),IF($F$10=25,VLOOKUP(A375,'Lista de Produtos'!$A$2:$AE$998,26,0),IF($F$10=26,VLOOKUP(A375,'Lista de Produtos'!$A$2:$AE$998,27,0),IF($F$10=27,VLOOKUP(A375,'Lista de Produtos'!$A$2:$AE$998,28,0),IF($F$10=28,VLOOKUP(A375,'Lista de Produtos'!$A$2:$AE$998,29,0),IF($F$10=29,VLOOKUP(A375,'Lista de Produtos'!$A$2:$AE$998,30,0),IF($F$10=30,VLOOKUP(A375,'Lista de Produtos'!$A$2:$AE$998,31,0))))))))))))))))))))))))))))))),"")</f>
        <v/>
      </c>
      <c r="E375" s="67"/>
      <c r="F375" s="42"/>
      <c r="G375" s="43" t="str">
        <f t="shared" si="5"/>
        <v/>
      </c>
    </row>
    <row r="376" spans="1:7" x14ac:dyDescent="0.25">
      <c r="A376" s="68" t="str">
        <f>IF('Lista de Produtos'!A365="","",'Lista de Produtos'!A365)</f>
        <v/>
      </c>
      <c r="B376" s="69"/>
      <c r="C376" s="70"/>
      <c r="D376" s="66" t="str">
        <f>IFERROR(IF($F$10=1,VLOOKUP(A376,'Lista de Produtos'!$A$2:$E$998,2,0),IF($F$10=2,VLOOKUP(A376,'Lista de Produtos'!$A$2:$E$998,3,0),IF($F$10=3,VLOOKUP(A376,'Lista de Produtos'!$A$2:$E$998,4,0),IF($F$10=4,VLOOKUP(A376,'Lista de Produtos'!$A$2:$E$998,5,0),IF($F$10=5,VLOOKUP(A376,'Lista de Produtos'!$A$2:$F$998,6,0),IF($F$10=6,VLOOKUP(A376,'Lista de Produtos'!$A$2:$G$998,7,0),IF($F$10=7,VLOOKUP(A376,'Lista de Produtos'!$A$2:$H$998,8,0),IF($F$10=8,VLOOKUP(A376,'Lista de Produtos'!$A$2:$I$998,9,0),IF($F$10=9,VLOOKUP(A376,'Lista de Produtos'!$A$2:$J$998,10,0),IF($F$10=10,VLOOKUP(A376,'Lista de Produtos'!$A$2:$AE$998,11,0),IF($F$10=11,VLOOKUP(A376,'Lista de Produtos'!$A$2:$AE$998,12,0),IF($F$10=12,VLOOKUP(A376,'Lista de Produtos'!$A$2:$AE$998,13,0),IF($F$10=13,VLOOKUP(A376,'Lista de Produtos'!$A$2:$AE$998,14,0),IF($F$10=14,VLOOKUP(A376,'Lista de Produtos'!$A$2:$AE$998,15,0),IF($F$10=15,VLOOKUP(A376,'Lista de Produtos'!$A$2:$AE$998,16,0),IF($F$10=16,VLOOKUP(A376,'Lista de Produtos'!$A$2:$AE$998,17,0),IF($F$10=17,VLOOKUP(A376,'Lista de Produtos'!$A$2:$AE$998,18,0),IF($F$10=18,VLOOKUP(A376,'Lista de Produtos'!$A$2:$AE$998,19,0),IF($F$10=19,VLOOKUP(A376,'Lista de Produtos'!$A$2:$AE$998,20,0),IF($F$10=20,VLOOKUP(A376,'Lista de Produtos'!$A$2:$AE$998,21,0),IF($F$10=21,VLOOKUP(A376,'Lista de Produtos'!$A$2:$AE$998,22,0),IF($F$10=22,VLOOKUP(A376,'Lista de Produtos'!$A$2:$AE$998,23,0),IF($F$10=23,VLOOKUP(A376,'Lista de Produtos'!$A$2:$AE$998,24,0),IF($F$10=24,VLOOKUP(A376,'Lista de Produtos'!$A$2:$AE$998,25,0),IF($F$10=25,VLOOKUP(A376,'Lista de Produtos'!$A$2:$AE$998,26,0),IF($F$10=26,VLOOKUP(A376,'Lista de Produtos'!$A$2:$AE$998,27,0),IF($F$10=27,VLOOKUP(A376,'Lista de Produtos'!$A$2:$AE$998,28,0),IF($F$10=28,VLOOKUP(A376,'Lista de Produtos'!$A$2:$AE$998,29,0),IF($F$10=29,VLOOKUP(A376,'Lista de Produtos'!$A$2:$AE$998,30,0),IF($F$10=30,VLOOKUP(A376,'Lista de Produtos'!$A$2:$AE$998,31,0))))))))))))))))))))))))))))))),"")</f>
        <v/>
      </c>
      <c r="E376" s="67"/>
      <c r="F376" s="42"/>
      <c r="G376" s="43" t="str">
        <f t="shared" si="5"/>
        <v/>
      </c>
    </row>
    <row r="377" spans="1:7" x14ac:dyDescent="0.25">
      <c r="A377" s="68" t="str">
        <f>IF('Lista de Produtos'!A366="","",'Lista de Produtos'!A366)</f>
        <v/>
      </c>
      <c r="B377" s="69"/>
      <c r="C377" s="70"/>
      <c r="D377" s="66" t="str">
        <f>IFERROR(IF($F$10=1,VLOOKUP(A377,'Lista de Produtos'!$A$2:$E$998,2,0),IF($F$10=2,VLOOKUP(A377,'Lista de Produtos'!$A$2:$E$998,3,0),IF($F$10=3,VLOOKUP(A377,'Lista de Produtos'!$A$2:$E$998,4,0),IF($F$10=4,VLOOKUP(A377,'Lista de Produtos'!$A$2:$E$998,5,0),IF($F$10=5,VLOOKUP(A377,'Lista de Produtos'!$A$2:$F$998,6,0),IF($F$10=6,VLOOKUP(A377,'Lista de Produtos'!$A$2:$G$998,7,0),IF($F$10=7,VLOOKUP(A377,'Lista de Produtos'!$A$2:$H$998,8,0),IF($F$10=8,VLOOKUP(A377,'Lista de Produtos'!$A$2:$I$998,9,0),IF($F$10=9,VLOOKUP(A377,'Lista de Produtos'!$A$2:$J$998,10,0),IF($F$10=10,VLOOKUP(A377,'Lista de Produtos'!$A$2:$AE$998,11,0),IF($F$10=11,VLOOKUP(A377,'Lista de Produtos'!$A$2:$AE$998,12,0),IF($F$10=12,VLOOKUP(A377,'Lista de Produtos'!$A$2:$AE$998,13,0),IF($F$10=13,VLOOKUP(A377,'Lista de Produtos'!$A$2:$AE$998,14,0),IF($F$10=14,VLOOKUP(A377,'Lista de Produtos'!$A$2:$AE$998,15,0),IF($F$10=15,VLOOKUP(A377,'Lista de Produtos'!$A$2:$AE$998,16,0),IF($F$10=16,VLOOKUP(A377,'Lista de Produtos'!$A$2:$AE$998,17,0),IF($F$10=17,VLOOKUP(A377,'Lista de Produtos'!$A$2:$AE$998,18,0),IF($F$10=18,VLOOKUP(A377,'Lista de Produtos'!$A$2:$AE$998,19,0),IF($F$10=19,VLOOKUP(A377,'Lista de Produtos'!$A$2:$AE$998,20,0),IF($F$10=20,VLOOKUP(A377,'Lista de Produtos'!$A$2:$AE$998,21,0),IF($F$10=21,VLOOKUP(A377,'Lista de Produtos'!$A$2:$AE$998,22,0),IF($F$10=22,VLOOKUP(A377,'Lista de Produtos'!$A$2:$AE$998,23,0),IF($F$10=23,VLOOKUP(A377,'Lista de Produtos'!$A$2:$AE$998,24,0),IF($F$10=24,VLOOKUP(A377,'Lista de Produtos'!$A$2:$AE$998,25,0),IF($F$10=25,VLOOKUP(A377,'Lista de Produtos'!$A$2:$AE$998,26,0),IF($F$10=26,VLOOKUP(A377,'Lista de Produtos'!$A$2:$AE$998,27,0),IF($F$10=27,VLOOKUP(A377,'Lista de Produtos'!$A$2:$AE$998,28,0),IF($F$10=28,VLOOKUP(A377,'Lista de Produtos'!$A$2:$AE$998,29,0),IF($F$10=29,VLOOKUP(A377,'Lista de Produtos'!$A$2:$AE$998,30,0),IF($F$10=30,VLOOKUP(A377,'Lista de Produtos'!$A$2:$AE$998,31,0))))))))))))))))))))))))))))))),"")</f>
        <v/>
      </c>
      <c r="E377" s="67"/>
      <c r="F377" s="42"/>
      <c r="G377" s="43" t="str">
        <f t="shared" si="5"/>
        <v/>
      </c>
    </row>
    <row r="378" spans="1:7" x14ac:dyDescent="0.25">
      <c r="A378" s="68" t="str">
        <f>IF('Lista de Produtos'!A367="","",'Lista de Produtos'!A367)</f>
        <v/>
      </c>
      <c r="B378" s="69"/>
      <c r="C378" s="70"/>
      <c r="D378" s="66" t="str">
        <f>IFERROR(IF($F$10=1,VLOOKUP(A378,'Lista de Produtos'!$A$2:$E$998,2,0),IF($F$10=2,VLOOKUP(A378,'Lista de Produtos'!$A$2:$E$998,3,0),IF($F$10=3,VLOOKUP(A378,'Lista de Produtos'!$A$2:$E$998,4,0),IF($F$10=4,VLOOKUP(A378,'Lista de Produtos'!$A$2:$E$998,5,0),IF($F$10=5,VLOOKUP(A378,'Lista de Produtos'!$A$2:$F$998,6,0),IF($F$10=6,VLOOKUP(A378,'Lista de Produtos'!$A$2:$G$998,7,0),IF($F$10=7,VLOOKUP(A378,'Lista de Produtos'!$A$2:$H$998,8,0),IF($F$10=8,VLOOKUP(A378,'Lista de Produtos'!$A$2:$I$998,9,0),IF($F$10=9,VLOOKUP(A378,'Lista de Produtos'!$A$2:$J$998,10,0),IF($F$10=10,VLOOKUP(A378,'Lista de Produtos'!$A$2:$AE$998,11,0),IF($F$10=11,VLOOKUP(A378,'Lista de Produtos'!$A$2:$AE$998,12,0),IF($F$10=12,VLOOKUP(A378,'Lista de Produtos'!$A$2:$AE$998,13,0),IF($F$10=13,VLOOKUP(A378,'Lista de Produtos'!$A$2:$AE$998,14,0),IF($F$10=14,VLOOKUP(A378,'Lista de Produtos'!$A$2:$AE$998,15,0),IF($F$10=15,VLOOKUP(A378,'Lista de Produtos'!$A$2:$AE$998,16,0),IF($F$10=16,VLOOKUP(A378,'Lista de Produtos'!$A$2:$AE$998,17,0),IF($F$10=17,VLOOKUP(A378,'Lista de Produtos'!$A$2:$AE$998,18,0),IF($F$10=18,VLOOKUP(A378,'Lista de Produtos'!$A$2:$AE$998,19,0),IF($F$10=19,VLOOKUP(A378,'Lista de Produtos'!$A$2:$AE$998,20,0),IF($F$10=20,VLOOKUP(A378,'Lista de Produtos'!$A$2:$AE$998,21,0),IF($F$10=21,VLOOKUP(A378,'Lista de Produtos'!$A$2:$AE$998,22,0),IF($F$10=22,VLOOKUP(A378,'Lista de Produtos'!$A$2:$AE$998,23,0),IF($F$10=23,VLOOKUP(A378,'Lista de Produtos'!$A$2:$AE$998,24,0),IF($F$10=24,VLOOKUP(A378,'Lista de Produtos'!$A$2:$AE$998,25,0),IF($F$10=25,VLOOKUP(A378,'Lista de Produtos'!$A$2:$AE$998,26,0),IF($F$10=26,VLOOKUP(A378,'Lista de Produtos'!$A$2:$AE$998,27,0),IF($F$10=27,VLOOKUP(A378,'Lista de Produtos'!$A$2:$AE$998,28,0),IF($F$10=28,VLOOKUP(A378,'Lista de Produtos'!$A$2:$AE$998,29,0),IF($F$10=29,VLOOKUP(A378,'Lista de Produtos'!$A$2:$AE$998,30,0),IF($F$10=30,VLOOKUP(A378,'Lista de Produtos'!$A$2:$AE$998,31,0))))))))))))))))))))))))))))))),"")</f>
        <v/>
      </c>
      <c r="E378" s="67"/>
      <c r="F378" s="42"/>
      <c r="G378" s="43" t="str">
        <f t="shared" si="5"/>
        <v/>
      </c>
    </row>
    <row r="379" spans="1:7" x14ac:dyDescent="0.25">
      <c r="A379" s="68" t="str">
        <f>IF('Lista de Produtos'!A368="","",'Lista de Produtos'!A368)</f>
        <v/>
      </c>
      <c r="B379" s="69"/>
      <c r="C379" s="70"/>
      <c r="D379" s="66" t="str">
        <f>IFERROR(IF($F$10=1,VLOOKUP(A379,'Lista de Produtos'!$A$2:$E$998,2,0),IF($F$10=2,VLOOKUP(A379,'Lista de Produtos'!$A$2:$E$998,3,0),IF($F$10=3,VLOOKUP(A379,'Lista de Produtos'!$A$2:$E$998,4,0),IF($F$10=4,VLOOKUP(A379,'Lista de Produtos'!$A$2:$E$998,5,0),IF($F$10=5,VLOOKUP(A379,'Lista de Produtos'!$A$2:$F$998,6,0),IF($F$10=6,VLOOKUP(A379,'Lista de Produtos'!$A$2:$G$998,7,0),IF($F$10=7,VLOOKUP(A379,'Lista de Produtos'!$A$2:$H$998,8,0),IF($F$10=8,VLOOKUP(A379,'Lista de Produtos'!$A$2:$I$998,9,0),IF($F$10=9,VLOOKUP(A379,'Lista de Produtos'!$A$2:$J$998,10,0),IF($F$10=10,VLOOKUP(A379,'Lista de Produtos'!$A$2:$AE$998,11,0),IF($F$10=11,VLOOKUP(A379,'Lista de Produtos'!$A$2:$AE$998,12,0),IF($F$10=12,VLOOKUP(A379,'Lista de Produtos'!$A$2:$AE$998,13,0),IF($F$10=13,VLOOKUP(A379,'Lista de Produtos'!$A$2:$AE$998,14,0),IF($F$10=14,VLOOKUP(A379,'Lista de Produtos'!$A$2:$AE$998,15,0),IF($F$10=15,VLOOKUP(A379,'Lista de Produtos'!$A$2:$AE$998,16,0),IF($F$10=16,VLOOKUP(A379,'Lista de Produtos'!$A$2:$AE$998,17,0),IF($F$10=17,VLOOKUP(A379,'Lista de Produtos'!$A$2:$AE$998,18,0),IF($F$10=18,VLOOKUP(A379,'Lista de Produtos'!$A$2:$AE$998,19,0),IF($F$10=19,VLOOKUP(A379,'Lista de Produtos'!$A$2:$AE$998,20,0),IF($F$10=20,VLOOKUP(A379,'Lista de Produtos'!$A$2:$AE$998,21,0),IF($F$10=21,VLOOKUP(A379,'Lista de Produtos'!$A$2:$AE$998,22,0),IF($F$10=22,VLOOKUP(A379,'Lista de Produtos'!$A$2:$AE$998,23,0),IF($F$10=23,VLOOKUP(A379,'Lista de Produtos'!$A$2:$AE$998,24,0),IF($F$10=24,VLOOKUP(A379,'Lista de Produtos'!$A$2:$AE$998,25,0),IF($F$10=25,VLOOKUP(A379,'Lista de Produtos'!$A$2:$AE$998,26,0),IF($F$10=26,VLOOKUP(A379,'Lista de Produtos'!$A$2:$AE$998,27,0),IF($F$10=27,VLOOKUP(A379,'Lista de Produtos'!$A$2:$AE$998,28,0),IF($F$10=28,VLOOKUP(A379,'Lista de Produtos'!$A$2:$AE$998,29,0),IF($F$10=29,VLOOKUP(A379,'Lista de Produtos'!$A$2:$AE$998,30,0),IF($F$10=30,VLOOKUP(A379,'Lista de Produtos'!$A$2:$AE$998,31,0))))))))))))))))))))))))))))))),"")</f>
        <v/>
      </c>
      <c r="E379" s="67"/>
      <c r="F379" s="42"/>
      <c r="G379" s="43" t="str">
        <f t="shared" si="5"/>
        <v/>
      </c>
    </row>
    <row r="380" spans="1:7" x14ac:dyDescent="0.25">
      <c r="A380" s="68" t="str">
        <f>IF('Lista de Produtos'!A369="","",'Lista de Produtos'!A369)</f>
        <v/>
      </c>
      <c r="B380" s="69"/>
      <c r="C380" s="70"/>
      <c r="D380" s="66" t="str">
        <f>IFERROR(IF($F$10=1,VLOOKUP(A380,'Lista de Produtos'!$A$2:$E$998,2,0),IF($F$10=2,VLOOKUP(A380,'Lista de Produtos'!$A$2:$E$998,3,0),IF($F$10=3,VLOOKUP(A380,'Lista de Produtos'!$A$2:$E$998,4,0),IF($F$10=4,VLOOKUP(A380,'Lista de Produtos'!$A$2:$E$998,5,0),IF($F$10=5,VLOOKUP(A380,'Lista de Produtos'!$A$2:$F$998,6,0),IF($F$10=6,VLOOKUP(A380,'Lista de Produtos'!$A$2:$G$998,7,0),IF($F$10=7,VLOOKUP(A380,'Lista de Produtos'!$A$2:$H$998,8,0),IF($F$10=8,VLOOKUP(A380,'Lista de Produtos'!$A$2:$I$998,9,0),IF($F$10=9,VLOOKUP(A380,'Lista de Produtos'!$A$2:$J$998,10,0),IF($F$10=10,VLOOKUP(A380,'Lista de Produtos'!$A$2:$AE$998,11,0),IF($F$10=11,VLOOKUP(A380,'Lista de Produtos'!$A$2:$AE$998,12,0),IF($F$10=12,VLOOKUP(A380,'Lista de Produtos'!$A$2:$AE$998,13,0),IF($F$10=13,VLOOKUP(A380,'Lista de Produtos'!$A$2:$AE$998,14,0),IF($F$10=14,VLOOKUP(A380,'Lista de Produtos'!$A$2:$AE$998,15,0),IF($F$10=15,VLOOKUP(A380,'Lista de Produtos'!$A$2:$AE$998,16,0),IF($F$10=16,VLOOKUP(A380,'Lista de Produtos'!$A$2:$AE$998,17,0),IF($F$10=17,VLOOKUP(A380,'Lista de Produtos'!$A$2:$AE$998,18,0),IF($F$10=18,VLOOKUP(A380,'Lista de Produtos'!$A$2:$AE$998,19,0),IF($F$10=19,VLOOKUP(A380,'Lista de Produtos'!$A$2:$AE$998,20,0),IF($F$10=20,VLOOKUP(A380,'Lista de Produtos'!$A$2:$AE$998,21,0),IF($F$10=21,VLOOKUP(A380,'Lista de Produtos'!$A$2:$AE$998,22,0),IF($F$10=22,VLOOKUP(A380,'Lista de Produtos'!$A$2:$AE$998,23,0),IF($F$10=23,VLOOKUP(A380,'Lista de Produtos'!$A$2:$AE$998,24,0),IF($F$10=24,VLOOKUP(A380,'Lista de Produtos'!$A$2:$AE$998,25,0),IF($F$10=25,VLOOKUP(A380,'Lista de Produtos'!$A$2:$AE$998,26,0),IF($F$10=26,VLOOKUP(A380,'Lista de Produtos'!$A$2:$AE$998,27,0),IF($F$10=27,VLOOKUP(A380,'Lista de Produtos'!$A$2:$AE$998,28,0),IF($F$10=28,VLOOKUP(A380,'Lista de Produtos'!$A$2:$AE$998,29,0),IF($F$10=29,VLOOKUP(A380,'Lista de Produtos'!$A$2:$AE$998,30,0),IF($F$10=30,VLOOKUP(A380,'Lista de Produtos'!$A$2:$AE$998,31,0))))))))))))))))))))))))))))))),"")</f>
        <v/>
      </c>
      <c r="E380" s="67"/>
      <c r="F380" s="42"/>
      <c r="G380" s="43" t="str">
        <f t="shared" si="5"/>
        <v/>
      </c>
    </row>
    <row r="381" spans="1:7" x14ac:dyDescent="0.25">
      <c r="A381" s="68" t="str">
        <f>IF('Lista de Produtos'!A370="","",'Lista de Produtos'!A370)</f>
        <v/>
      </c>
      <c r="B381" s="69"/>
      <c r="C381" s="70"/>
      <c r="D381" s="66" t="str">
        <f>IFERROR(IF($F$10=1,VLOOKUP(A381,'Lista de Produtos'!$A$2:$E$998,2,0),IF($F$10=2,VLOOKUP(A381,'Lista de Produtos'!$A$2:$E$998,3,0),IF($F$10=3,VLOOKUP(A381,'Lista de Produtos'!$A$2:$E$998,4,0),IF($F$10=4,VLOOKUP(A381,'Lista de Produtos'!$A$2:$E$998,5,0),IF($F$10=5,VLOOKUP(A381,'Lista de Produtos'!$A$2:$F$998,6,0),IF($F$10=6,VLOOKUP(A381,'Lista de Produtos'!$A$2:$G$998,7,0),IF($F$10=7,VLOOKUP(A381,'Lista de Produtos'!$A$2:$H$998,8,0),IF($F$10=8,VLOOKUP(A381,'Lista de Produtos'!$A$2:$I$998,9,0),IF($F$10=9,VLOOKUP(A381,'Lista de Produtos'!$A$2:$J$998,10,0),IF($F$10=10,VLOOKUP(A381,'Lista de Produtos'!$A$2:$AE$998,11,0),IF($F$10=11,VLOOKUP(A381,'Lista de Produtos'!$A$2:$AE$998,12,0),IF($F$10=12,VLOOKUP(A381,'Lista de Produtos'!$A$2:$AE$998,13,0),IF($F$10=13,VLOOKUP(A381,'Lista de Produtos'!$A$2:$AE$998,14,0),IF($F$10=14,VLOOKUP(A381,'Lista de Produtos'!$A$2:$AE$998,15,0),IF($F$10=15,VLOOKUP(A381,'Lista de Produtos'!$A$2:$AE$998,16,0),IF($F$10=16,VLOOKUP(A381,'Lista de Produtos'!$A$2:$AE$998,17,0),IF($F$10=17,VLOOKUP(A381,'Lista de Produtos'!$A$2:$AE$998,18,0),IF($F$10=18,VLOOKUP(A381,'Lista de Produtos'!$A$2:$AE$998,19,0),IF($F$10=19,VLOOKUP(A381,'Lista de Produtos'!$A$2:$AE$998,20,0),IF($F$10=20,VLOOKUP(A381,'Lista de Produtos'!$A$2:$AE$998,21,0),IF($F$10=21,VLOOKUP(A381,'Lista de Produtos'!$A$2:$AE$998,22,0),IF($F$10=22,VLOOKUP(A381,'Lista de Produtos'!$A$2:$AE$998,23,0),IF($F$10=23,VLOOKUP(A381,'Lista de Produtos'!$A$2:$AE$998,24,0),IF($F$10=24,VLOOKUP(A381,'Lista de Produtos'!$A$2:$AE$998,25,0),IF($F$10=25,VLOOKUP(A381,'Lista de Produtos'!$A$2:$AE$998,26,0),IF($F$10=26,VLOOKUP(A381,'Lista de Produtos'!$A$2:$AE$998,27,0),IF($F$10=27,VLOOKUP(A381,'Lista de Produtos'!$A$2:$AE$998,28,0),IF($F$10=28,VLOOKUP(A381,'Lista de Produtos'!$A$2:$AE$998,29,0),IF($F$10=29,VLOOKUP(A381,'Lista de Produtos'!$A$2:$AE$998,30,0),IF($F$10=30,VLOOKUP(A381,'Lista de Produtos'!$A$2:$AE$998,31,0))))))))))))))))))))))))))))))),"")</f>
        <v/>
      </c>
      <c r="E381" s="67"/>
      <c r="F381" s="42"/>
      <c r="G381" s="43" t="str">
        <f t="shared" si="5"/>
        <v/>
      </c>
    </row>
    <row r="382" spans="1:7" x14ac:dyDescent="0.25">
      <c r="A382" s="68" t="str">
        <f>IF('Lista de Produtos'!A371="","",'Lista de Produtos'!A371)</f>
        <v/>
      </c>
      <c r="B382" s="69"/>
      <c r="C382" s="70"/>
      <c r="D382" s="66" t="str">
        <f>IFERROR(IF($F$10=1,VLOOKUP(A382,'Lista de Produtos'!$A$2:$E$998,2,0),IF($F$10=2,VLOOKUP(A382,'Lista de Produtos'!$A$2:$E$998,3,0),IF($F$10=3,VLOOKUP(A382,'Lista de Produtos'!$A$2:$E$998,4,0),IF($F$10=4,VLOOKUP(A382,'Lista de Produtos'!$A$2:$E$998,5,0),IF($F$10=5,VLOOKUP(A382,'Lista de Produtos'!$A$2:$F$998,6,0),IF($F$10=6,VLOOKUP(A382,'Lista de Produtos'!$A$2:$G$998,7,0),IF($F$10=7,VLOOKUP(A382,'Lista de Produtos'!$A$2:$H$998,8,0),IF($F$10=8,VLOOKUP(A382,'Lista de Produtos'!$A$2:$I$998,9,0),IF($F$10=9,VLOOKUP(A382,'Lista de Produtos'!$A$2:$J$998,10,0),IF($F$10=10,VLOOKUP(A382,'Lista de Produtos'!$A$2:$AE$998,11,0),IF($F$10=11,VLOOKUP(A382,'Lista de Produtos'!$A$2:$AE$998,12,0),IF($F$10=12,VLOOKUP(A382,'Lista de Produtos'!$A$2:$AE$998,13,0),IF($F$10=13,VLOOKUP(A382,'Lista de Produtos'!$A$2:$AE$998,14,0),IF($F$10=14,VLOOKUP(A382,'Lista de Produtos'!$A$2:$AE$998,15,0),IF($F$10=15,VLOOKUP(A382,'Lista de Produtos'!$A$2:$AE$998,16,0),IF($F$10=16,VLOOKUP(A382,'Lista de Produtos'!$A$2:$AE$998,17,0),IF($F$10=17,VLOOKUP(A382,'Lista de Produtos'!$A$2:$AE$998,18,0),IF($F$10=18,VLOOKUP(A382,'Lista de Produtos'!$A$2:$AE$998,19,0),IF($F$10=19,VLOOKUP(A382,'Lista de Produtos'!$A$2:$AE$998,20,0),IF($F$10=20,VLOOKUP(A382,'Lista de Produtos'!$A$2:$AE$998,21,0),IF($F$10=21,VLOOKUP(A382,'Lista de Produtos'!$A$2:$AE$998,22,0),IF($F$10=22,VLOOKUP(A382,'Lista de Produtos'!$A$2:$AE$998,23,0),IF($F$10=23,VLOOKUP(A382,'Lista de Produtos'!$A$2:$AE$998,24,0),IF($F$10=24,VLOOKUP(A382,'Lista de Produtos'!$A$2:$AE$998,25,0),IF($F$10=25,VLOOKUP(A382,'Lista de Produtos'!$A$2:$AE$998,26,0),IF($F$10=26,VLOOKUP(A382,'Lista de Produtos'!$A$2:$AE$998,27,0),IF($F$10=27,VLOOKUP(A382,'Lista de Produtos'!$A$2:$AE$998,28,0),IF($F$10=28,VLOOKUP(A382,'Lista de Produtos'!$A$2:$AE$998,29,0),IF($F$10=29,VLOOKUP(A382,'Lista de Produtos'!$A$2:$AE$998,30,0),IF($F$10=30,VLOOKUP(A382,'Lista de Produtos'!$A$2:$AE$998,31,0))))))))))))))))))))))))))))))),"")</f>
        <v/>
      </c>
      <c r="E382" s="67"/>
      <c r="F382" s="42"/>
      <c r="G382" s="43" t="str">
        <f t="shared" si="5"/>
        <v/>
      </c>
    </row>
    <row r="383" spans="1:7" x14ac:dyDescent="0.25">
      <c r="A383" s="68" t="str">
        <f>IF('Lista de Produtos'!A372="","",'Lista de Produtos'!A372)</f>
        <v/>
      </c>
      <c r="B383" s="69"/>
      <c r="C383" s="70"/>
      <c r="D383" s="66" t="str">
        <f>IFERROR(IF($F$10=1,VLOOKUP(A383,'Lista de Produtos'!$A$2:$E$998,2,0),IF($F$10=2,VLOOKUP(A383,'Lista de Produtos'!$A$2:$E$998,3,0),IF($F$10=3,VLOOKUP(A383,'Lista de Produtos'!$A$2:$E$998,4,0),IF($F$10=4,VLOOKUP(A383,'Lista de Produtos'!$A$2:$E$998,5,0),IF($F$10=5,VLOOKUP(A383,'Lista de Produtos'!$A$2:$F$998,6,0),IF($F$10=6,VLOOKUP(A383,'Lista de Produtos'!$A$2:$G$998,7,0),IF($F$10=7,VLOOKUP(A383,'Lista de Produtos'!$A$2:$H$998,8,0),IF($F$10=8,VLOOKUP(A383,'Lista de Produtos'!$A$2:$I$998,9,0),IF($F$10=9,VLOOKUP(A383,'Lista de Produtos'!$A$2:$J$998,10,0),IF($F$10=10,VLOOKUP(A383,'Lista de Produtos'!$A$2:$AE$998,11,0),IF($F$10=11,VLOOKUP(A383,'Lista de Produtos'!$A$2:$AE$998,12,0),IF($F$10=12,VLOOKUP(A383,'Lista de Produtos'!$A$2:$AE$998,13,0),IF($F$10=13,VLOOKUP(A383,'Lista de Produtos'!$A$2:$AE$998,14,0),IF($F$10=14,VLOOKUP(A383,'Lista de Produtos'!$A$2:$AE$998,15,0),IF($F$10=15,VLOOKUP(A383,'Lista de Produtos'!$A$2:$AE$998,16,0),IF($F$10=16,VLOOKUP(A383,'Lista de Produtos'!$A$2:$AE$998,17,0),IF($F$10=17,VLOOKUP(A383,'Lista de Produtos'!$A$2:$AE$998,18,0),IF($F$10=18,VLOOKUP(A383,'Lista de Produtos'!$A$2:$AE$998,19,0),IF($F$10=19,VLOOKUP(A383,'Lista de Produtos'!$A$2:$AE$998,20,0),IF($F$10=20,VLOOKUP(A383,'Lista de Produtos'!$A$2:$AE$998,21,0),IF($F$10=21,VLOOKUP(A383,'Lista de Produtos'!$A$2:$AE$998,22,0),IF($F$10=22,VLOOKUP(A383,'Lista de Produtos'!$A$2:$AE$998,23,0),IF($F$10=23,VLOOKUP(A383,'Lista de Produtos'!$A$2:$AE$998,24,0),IF($F$10=24,VLOOKUP(A383,'Lista de Produtos'!$A$2:$AE$998,25,0),IF($F$10=25,VLOOKUP(A383,'Lista de Produtos'!$A$2:$AE$998,26,0),IF($F$10=26,VLOOKUP(A383,'Lista de Produtos'!$A$2:$AE$998,27,0),IF($F$10=27,VLOOKUP(A383,'Lista de Produtos'!$A$2:$AE$998,28,0),IF($F$10=28,VLOOKUP(A383,'Lista de Produtos'!$A$2:$AE$998,29,0),IF($F$10=29,VLOOKUP(A383,'Lista de Produtos'!$A$2:$AE$998,30,0),IF($F$10=30,VLOOKUP(A383,'Lista de Produtos'!$A$2:$AE$998,31,0))))))))))))))))))))))))))))))),"")</f>
        <v/>
      </c>
      <c r="E383" s="67"/>
      <c r="F383" s="42"/>
      <c r="G383" s="43" t="str">
        <f t="shared" si="5"/>
        <v/>
      </c>
    </row>
    <row r="384" spans="1:7" x14ac:dyDescent="0.25">
      <c r="A384" s="68" t="str">
        <f>IF('Lista de Produtos'!A373="","",'Lista de Produtos'!A373)</f>
        <v/>
      </c>
      <c r="B384" s="69"/>
      <c r="C384" s="70"/>
      <c r="D384" s="66" t="str">
        <f>IFERROR(IF($F$10=1,VLOOKUP(A384,'Lista de Produtos'!$A$2:$E$998,2,0),IF($F$10=2,VLOOKUP(A384,'Lista de Produtos'!$A$2:$E$998,3,0),IF($F$10=3,VLOOKUP(A384,'Lista de Produtos'!$A$2:$E$998,4,0),IF($F$10=4,VLOOKUP(A384,'Lista de Produtos'!$A$2:$E$998,5,0),IF($F$10=5,VLOOKUP(A384,'Lista de Produtos'!$A$2:$F$998,6,0),IF($F$10=6,VLOOKUP(A384,'Lista de Produtos'!$A$2:$G$998,7,0),IF($F$10=7,VLOOKUP(A384,'Lista de Produtos'!$A$2:$H$998,8,0),IF($F$10=8,VLOOKUP(A384,'Lista de Produtos'!$A$2:$I$998,9,0),IF($F$10=9,VLOOKUP(A384,'Lista de Produtos'!$A$2:$J$998,10,0),IF($F$10=10,VLOOKUP(A384,'Lista de Produtos'!$A$2:$AE$998,11,0),IF($F$10=11,VLOOKUP(A384,'Lista de Produtos'!$A$2:$AE$998,12,0),IF($F$10=12,VLOOKUP(A384,'Lista de Produtos'!$A$2:$AE$998,13,0),IF($F$10=13,VLOOKUP(A384,'Lista de Produtos'!$A$2:$AE$998,14,0),IF($F$10=14,VLOOKUP(A384,'Lista de Produtos'!$A$2:$AE$998,15,0),IF($F$10=15,VLOOKUP(A384,'Lista de Produtos'!$A$2:$AE$998,16,0),IF($F$10=16,VLOOKUP(A384,'Lista de Produtos'!$A$2:$AE$998,17,0),IF($F$10=17,VLOOKUP(A384,'Lista de Produtos'!$A$2:$AE$998,18,0),IF($F$10=18,VLOOKUP(A384,'Lista de Produtos'!$A$2:$AE$998,19,0),IF($F$10=19,VLOOKUP(A384,'Lista de Produtos'!$A$2:$AE$998,20,0),IF($F$10=20,VLOOKUP(A384,'Lista de Produtos'!$A$2:$AE$998,21,0),IF($F$10=21,VLOOKUP(A384,'Lista de Produtos'!$A$2:$AE$998,22,0),IF($F$10=22,VLOOKUP(A384,'Lista de Produtos'!$A$2:$AE$998,23,0),IF($F$10=23,VLOOKUP(A384,'Lista de Produtos'!$A$2:$AE$998,24,0),IF($F$10=24,VLOOKUP(A384,'Lista de Produtos'!$A$2:$AE$998,25,0),IF($F$10=25,VLOOKUP(A384,'Lista de Produtos'!$A$2:$AE$998,26,0),IF($F$10=26,VLOOKUP(A384,'Lista de Produtos'!$A$2:$AE$998,27,0),IF($F$10=27,VLOOKUP(A384,'Lista de Produtos'!$A$2:$AE$998,28,0),IF($F$10=28,VLOOKUP(A384,'Lista de Produtos'!$A$2:$AE$998,29,0),IF($F$10=29,VLOOKUP(A384,'Lista de Produtos'!$A$2:$AE$998,30,0),IF($F$10=30,VLOOKUP(A384,'Lista de Produtos'!$A$2:$AE$998,31,0))))))))))))))))))))))))))))))),"")</f>
        <v/>
      </c>
      <c r="E384" s="67"/>
      <c r="F384" s="42"/>
      <c r="G384" s="43" t="str">
        <f t="shared" si="5"/>
        <v/>
      </c>
    </row>
    <row r="385" spans="1:7" x14ac:dyDescent="0.25">
      <c r="A385" s="68" t="str">
        <f>IF('Lista de Produtos'!A374="","",'Lista de Produtos'!A374)</f>
        <v/>
      </c>
      <c r="B385" s="69"/>
      <c r="C385" s="70"/>
      <c r="D385" s="66" t="str">
        <f>IFERROR(IF($F$10=1,VLOOKUP(A385,'Lista de Produtos'!$A$2:$E$998,2,0),IF($F$10=2,VLOOKUP(A385,'Lista de Produtos'!$A$2:$E$998,3,0),IF($F$10=3,VLOOKUP(A385,'Lista de Produtos'!$A$2:$E$998,4,0),IF($F$10=4,VLOOKUP(A385,'Lista de Produtos'!$A$2:$E$998,5,0),IF($F$10=5,VLOOKUP(A385,'Lista de Produtos'!$A$2:$F$998,6,0),IF($F$10=6,VLOOKUP(A385,'Lista de Produtos'!$A$2:$G$998,7,0),IF($F$10=7,VLOOKUP(A385,'Lista de Produtos'!$A$2:$H$998,8,0),IF($F$10=8,VLOOKUP(A385,'Lista de Produtos'!$A$2:$I$998,9,0),IF($F$10=9,VLOOKUP(A385,'Lista de Produtos'!$A$2:$J$998,10,0),IF($F$10=10,VLOOKUP(A385,'Lista de Produtos'!$A$2:$AE$998,11,0),IF($F$10=11,VLOOKUP(A385,'Lista de Produtos'!$A$2:$AE$998,12,0),IF($F$10=12,VLOOKUP(A385,'Lista de Produtos'!$A$2:$AE$998,13,0),IF($F$10=13,VLOOKUP(A385,'Lista de Produtos'!$A$2:$AE$998,14,0),IF($F$10=14,VLOOKUP(A385,'Lista de Produtos'!$A$2:$AE$998,15,0),IF($F$10=15,VLOOKUP(A385,'Lista de Produtos'!$A$2:$AE$998,16,0),IF($F$10=16,VLOOKUP(A385,'Lista de Produtos'!$A$2:$AE$998,17,0),IF($F$10=17,VLOOKUP(A385,'Lista de Produtos'!$A$2:$AE$998,18,0),IF($F$10=18,VLOOKUP(A385,'Lista de Produtos'!$A$2:$AE$998,19,0),IF($F$10=19,VLOOKUP(A385,'Lista de Produtos'!$A$2:$AE$998,20,0),IF($F$10=20,VLOOKUP(A385,'Lista de Produtos'!$A$2:$AE$998,21,0),IF($F$10=21,VLOOKUP(A385,'Lista de Produtos'!$A$2:$AE$998,22,0),IF($F$10=22,VLOOKUP(A385,'Lista de Produtos'!$A$2:$AE$998,23,0),IF($F$10=23,VLOOKUP(A385,'Lista de Produtos'!$A$2:$AE$998,24,0),IF($F$10=24,VLOOKUP(A385,'Lista de Produtos'!$A$2:$AE$998,25,0),IF($F$10=25,VLOOKUP(A385,'Lista de Produtos'!$A$2:$AE$998,26,0),IF($F$10=26,VLOOKUP(A385,'Lista de Produtos'!$A$2:$AE$998,27,0),IF($F$10=27,VLOOKUP(A385,'Lista de Produtos'!$A$2:$AE$998,28,0),IF($F$10=28,VLOOKUP(A385,'Lista de Produtos'!$A$2:$AE$998,29,0),IF($F$10=29,VLOOKUP(A385,'Lista de Produtos'!$A$2:$AE$998,30,0),IF($F$10=30,VLOOKUP(A385,'Lista de Produtos'!$A$2:$AE$998,31,0))))))))))))))))))))))))))))))),"")</f>
        <v/>
      </c>
      <c r="E385" s="67"/>
      <c r="F385" s="42"/>
      <c r="G385" s="43" t="str">
        <f t="shared" si="5"/>
        <v/>
      </c>
    </row>
    <row r="386" spans="1:7" x14ac:dyDescent="0.25">
      <c r="A386" s="68" t="str">
        <f>IF('Lista de Produtos'!A375="","",'Lista de Produtos'!A375)</f>
        <v/>
      </c>
      <c r="B386" s="69"/>
      <c r="C386" s="70"/>
      <c r="D386" s="66" t="str">
        <f>IFERROR(IF($F$10=1,VLOOKUP(A386,'Lista de Produtos'!$A$2:$E$998,2,0),IF($F$10=2,VLOOKUP(A386,'Lista de Produtos'!$A$2:$E$998,3,0),IF($F$10=3,VLOOKUP(A386,'Lista de Produtos'!$A$2:$E$998,4,0),IF($F$10=4,VLOOKUP(A386,'Lista de Produtos'!$A$2:$E$998,5,0),IF($F$10=5,VLOOKUP(A386,'Lista de Produtos'!$A$2:$F$998,6,0),IF($F$10=6,VLOOKUP(A386,'Lista de Produtos'!$A$2:$G$998,7,0),IF($F$10=7,VLOOKUP(A386,'Lista de Produtos'!$A$2:$H$998,8,0),IF($F$10=8,VLOOKUP(A386,'Lista de Produtos'!$A$2:$I$998,9,0),IF($F$10=9,VLOOKUP(A386,'Lista de Produtos'!$A$2:$J$998,10,0),IF($F$10=10,VLOOKUP(A386,'Lista de Produtos'!$A$2:$AE$998,11,0),IF($F$10=11,VLOOKUP(A386,'Lista de Produtos'!$A$2:$AE$998,12,0),IF($F$10=12,VLOOKUP(A386,'Lista de Produtos'!$A$2:$AE$998,13,0),IF($F$10=13,VLOOKUP(A386,'Lista de Produtos'!$A$2:$AE$998,14,0),IF($F$10=14,VLOOKUP(A386,'Lista de Produtos'!$A$2:$AE$998,15,0),IF($F$10=15,VLOOKUP(A386,'Lista de Produtos'!$A$2:$AE$998,16,0),IF($F$10=16,VLOOKUP(A386,'Lista de Produtos'!$A$2:$AE$998,17,0),IF($F$10=17,VLOOKUP(A386,'Lista de Produtos'!$A$2:$AE$998,18,0),IF($F$10=18,VLOOKUP(A386,'Lista de Produtos'!$A$2:$AE$998,19,0),IF($F$10=19,VLOOKUP(A386,'Lista de Produtos'!$A$2:$AE$998,20,0),IF($F$10=20,VLOOKUP(A386,'Lista de Produtos'!$A$2:$AE$998,21,0),IF($F$10=21,VLOOKUP(A386,'Lista de Produtos'!$A$2:$AE$998,22,0),IF($F$10=22,VLOOKUP(A386,'Lista de Produtos'!$A$2:$AE$998,23,0),IF($F$10=23,VLOOKUP(A386,'Lista de Produtos'!$A$2:$AE$998,24,0),IF($F$10=24,VLOOKUP(A386,'Lista de Produtos'!$A$2:$AE$998,25,0),IF($F$10=25,VLOOKUP(A386,'Lista de Produtos'!$A$2:$AE$998,26,0),IF($F$10=26,VLOOKUP(A386,'Lista de Produtos'!$A$2:$AE$998,27,0),IF($F$10=27,VLOOKUP(A386,'Lista de Produtos'!$A$2:$AE$998,28,0),IF($F$10=28,VLOOKUP(A386,'Lista de Produtos'!$A$2:$AE$998,29,0),IF($F$10=29,VLOOKUP(A386,'Lista de Produtos'!$A$2:$AE$998,30,0),IF($F$10=30,VLOOKUP(A386,'Lista de Produtos'!$A$2:$AE$998,31,0))))))))))))))))))))))))))))))),"")</f>
        <v/>
      </c>
      <c r="E386" s="67"/>
      <c r="F386" s="42"/>
      <c r="G386" s="43" t="str">
        <f t="shared" si="5"/>
        <v/>
      </c>
    </row>
    <row r="387" spans="1:7" x14ac:dyDescent="0.25">
      <c r="A387" s="68" t="str">
        <f>IF('Lista de Produtos'!A376="","",'Lista de Produtos'!A376)</f>
        <v/>
      </c>
      <c r="B387" s="69"/>
      <c r="C387" s="70"/>
      <c r="D387" s="66" t="str">
        <f>IFERROR(IF($F$10=1,VLOOKUP(A387,'Lista de Produtos'!$A$2:$E$998,2,0),IF($F$10=2,VLOOKUP(A387,'Lista de Produtos'!$A$2:$E$998,3,0),IF($F$10=3,VLOOKUP(A387,'Lista de Produtos'!$A$2:$E$998,4,0),IF($F$10=4,VLOOKUP(A387,'Lista de Produtos'!$A$2:$E$998,5,0),IF($F$10=5,VLOOKUP(A387,'Lista de Produtos'!$A$2:$F$998,6,0),IF($F$10=6,VLOOKUP(A387,'Lista de Produtos'!$A$2:$G$998,7,0),IF($F$10=7,VLOOKUP(A387,'Lista de Produtos'!$A$2:$H$998,8,0),IF($F$10=8,VLOOKUP(A387,'Lista de Produtos'!$A$2:$I$998,9,0),IF($F$10=9,VLOOKUP(A387,'Lista de Produtos'!$A$2:$J$998,10,0),IF($F$10=10,VLOOKUP(A387,'Lista de Produtos'!$A$2:$AE$998,11,0),IF($F$10=11,VLOOKUP(A387,'Lista de Produtos'!$A$2:$AE$998,12,0),IF($F$10=12,VLOOKUP(A387,'Lista de Produtos'!$A$2:$AE$998,13,0),IF($F$10=13,VLOOKUP(A387,'Lista de Produtos'!$A$2:$AE$998,14,0),IF($F$10=14,VLOOKUP(A387,'Lista de Produtos'!$A$2:$AE$998,15,0),IF($F$10=15,VLOOKUP(A387,'Lista de Produtos'!$A$2:$AE$998,16,0),IF($F$10=16,VLOOKUP(A387,'Lista de Produtos'!$A$2:$AE$998,17,0),IF($F$10=17,VLOOKUP(A387,'Lista de Produtos'!$A$2:$AE$998,18,0),IF($F$10=18,VLOOKUP(A387,'Lista de Produtos'!$A$2:$AE$998,19,0),IF($F$10=19,VLOOKUP(A387,'Lista de Produtos'!$A$2:$AE$998,20,0),IF($F$10=20,VLOOKUP(A387,'Lista de Produtos'!$A$2:$AE$998,21,0),IF($F$10=21,VLOOKUP(A387,'Lista de Produtos'!$A$2:$AE$998,22,0),IF($F$10=22,VLOOKUP(A387,'Lista de Produtos'!$A$2:$AE$998,23,0),IF($F$10=23,VLOOKUP(A387,'Lista de Produtos'!$A$2:$AE$998,24,0),IF($F$10=24,VLOOKUP(A387,'Lista de Produtos'!$A$2:$AE$998,25,0),IF($F$10=25,VLOOKUP(A387,'Lista de Produtos'!$A$2:$AE$998,26,0),IF($F$10=26,VLOOKUP(A387,'Lista de Produtos'!$A$2:$AE$998,27,0),IF($F$10=27,VLOOKUP(A387,'Lista de Produtos'!$A$2:$AE$998,28,0),IF($F$10=28,VLOOKUP(A387,'Lista de Produtos'!$A$2:$AE$998,29,0),IF($F$10=29,VLOOKUP(A387,'Lista de Produtos'!$A$2:$AE$998,30,0),IF($F$10=30,VLOOKUP(A387,'Lista de Produtos'!$A$2:$AE$998,31,0))))))))))))))))))))))))))))))),"")</f>
        <v/>
      </c>
      <c r="E387" s="67"/>
      <c r="F387" s="42"/>
      <c r="G387" s="43" t="str">
        <f t="shared" si="5"/>
        <v/>
      </c>
    </row>
    <row r="388" spans="1:7" x14ac:dyDescent="0.25">
      <c r="A388" s="68" t="str">
        <f>IF('Lista de Produtos'!A377="","",'Lista de Produtos'!A377)</f>
        <v/>
      </c>
      <c r="B388" s="69"/>
      <c r="C388" s="70"/>
      <c r="D388" s="66" t="str">
        <f>IFERROR(IF($F$10=1,VLOOKUP(A388,'Lista de Produtos'!$A$2:$E$998,2,0),IF($F$10=2,VLOOKUP(A388,'Lista de Produtos'!$A$2:$E$998,3,0),IF($F$10=3,VLOOKUP(A388,'Lista de Produtos'!$A$2:$E$998,4,0),IF($F$10=4,VLOOKUP(A388,'Lista de Produtos'!$A$2:$E$998,5,0),IF($F$10=5,VLOOKUP(A388,'Lista de Produtos'!$A$2:$F$998,6,0),IF($F$10=6,VLOOKUP(A388,'Lista de Produtos'!$A$2:$G$998,7,0),IF($F$10=7,VLOOKUP(A388,'Lista de Produtos'!$A$2:$H$998,8,0),IF($F$10=8,VLOOKUP(A388,'Lista de Produtos'!$A$2:$I$998,9,0),IF($F$10=9,VLOOKUP(A388,'Lista de Produtos'!$A$2:$J$998,10,0),IF($F$10=10,VLOOKUP(A388,'Lista de Produtos'!$A$2:$AE$998,11,0),IF($F$10=11,VLOOKUP(A388,'Lista de Produtos'!$A$2:$AE$998,12,0),IF($F$10=12,VLOOKUP(A388,'Lista de Produtos'!$A$2:$AE$998,13,0),IF($F$10=13,VLOOKUP(A388,'Lista de Produtos'!$A$2:$AE$998,14,0),IF($F$10=14,VLOOKUP(A388,'Lista de Produtos'!$A$2:$AE$998,15,0),IF($F$10=15,VLOOKUP(A388,'Lista de Produtos'!$A$2:$AE$998,16,0),IF($F$10=16,VLOOKUP(A388,'Lista de Produtos'!$A$2:$AE$998,17,0),IF($F$10=17,VLOOKUP(A388,'Lista de Produtos'!$A$2:$AE$998,18,0),IF($F$10=18,VLOOKUP(A388,'Lista de Produtos'!$A$2:$AE$998,19,0),IF($F$10=19,VLOOKUP(A388,'Lista de Produtos'!$A$2:$AE$998,20,0),IF($F$10=20,VLOOKUP(A388,'Lista de Produtos'!$A$2:$AE$998,21,0),IF($F$10=21,VLOOKUP(A388,'Lista de Produtos'!$A$2:$AE$998,22,0),IF($F$10=22,VLOOKUP(A388,'Lista de Produtos'!$A$2:$AE$998,23,0),IF($F$10=23,VLOOKUP(A388,'Lista de Produtos'!$A$2:$AE$998,24,0),IF($F$10=24,VLOOKUP(A388,'Lista de Produtos'!$A$2:$AE$998,25,0),IF($F$10=25,VLOOKUP(A388,'Lista de Produtos'!$A$2:$AE$998,26,0),IF($F$10=26,VLOOKUP(A388,'Lista de Produtos'!$A$2:$AE$998,27,0),IF($F$10=27,VLOOKUP(A388,'Lista de Produtos'!$A$2:$AE$998,28,0),IF($F$10=28,VLOOKUP(A388,'Lista de Produtos'!$A$2:$AE$998,29,0),IF($F$10=29,VLOOKUP(A388,'Lista de Produtos'!$A$2:$AE$998,30,0),IF($F$10=30,VLOOKUP(A388,'Lista de Produtos'!$A$2:$AE$998,31,0))))))))))))))))))))))))))))))),"")</f>
        <v/>
      </c>
      <c r="E388" s="67"/>
      <c r="F388" s="42"/>
      <c r="G388" s="43" t="str">
        <f t="shared" si="5"/>
        <v/>
      </c>
    </row>
    <row r="389" spans="1:7" x14ac:dyDescent="0.25">
      <c r="A389" s="68" t="str">
        <f>IF('Lista de Produtos'!A378="","",'Lista de Produtos'!A378)</f>
        <v/>
      </c>
      <c r="B389" s="69"/>
      <c r="C389" s="70"/>
      <c r="D389" s="66" t="str">
        <f>IFERROR(IF($F$10=1,VLOOKUP(A389,'Lista de Produtos'!$A$2:$E$998,2,0),IF($F$10=2,VLOOKUP(A389,'Lista de Produtos'!$A$2:$E$998,3,0),IF($F$10=3,VLOOKUP(A389,'Lista de Produtos'!$A$2:$E$998,4,0),IF($F$10=4,VLOOKUP(A389,'Lista de Produtos'!$A$2:$E$998,5,0),IF($F$10=5,VLOOKUP(A389,'Lista de Produtos'!$A$2:$F$998,6,0),IF($F$10=6,VLOOKUP(A389,'Lista de Produtos'!$A$2:$G$998,7,0),IF($F$10=7,VLOOKUP(A389,'Lista de Produtos'!$A$2:$H$998,8,0),IF($F$10=8,VLOOKUP(A389,'Lista de Produtos'!$A$2:$I$998,9,0),IF($F$10=9,VLOOKUP(A389,'Lista de Produtos'!$A$2:$J$998,10,0),IF($F$10=10,VLOOKUP(A389,'Lista de Produtos'!$A$2:$AE$998,11,0),IF($F$10=11,VLOOKUP(A389,'Lista de Produtos'!$A$2:$AE$998,12,0),IF($F$10=12,VLOOKUP(A389,'Lista de Produtos'!$A$2:$AE$998,13,0),IF($F$10=13,VLOOKUP(A389,'Lista de Produtos'!$A$2:$AE$998,14,0),IF($F$10=14,VLOOKUP(A389,'Lista de Produtos'!$A$2:$AE$998,15,0),IF($F$10=15,VLOOKUP(A389,'Lista de Produtos'!$A$2:$AE$998,16,0),IF($F$10=16,VLOOKUP(A389,'Lista de Produtos'!$A$2:$AE$998,17,0),IF($F$10=17,VLOOKUP(A389,'Lista de Produtos'!$A$2:$AE$998,18,0),IF($F$10=18,VLOOKUP(A389,'Lista de Produtos'!$A$2:$AE$998,19,0),IF($F$10=19,VLOOKUP(A389,'Lista de Produtos'!$A$2:$AE$998,20,0),IF($F$10=20,VLOOKUP(A389,'Lista de Produtos'!$A$2:$AE$998,21,0),IF($F$10=21,VLOOKUP(A389,'Lista de Produtos'!$A$2:$AE$998,22,0),IF($F$10=22,VLOOKUP(A389,'Lista de Produtos'!$A$2:$AE$998,23,0),IF($F$10=23,VLOOKUP(A389,'Lista de Produtos'!$A$2:$AE$998,24,0),IF($F$10=24,VLOOKUP(A389,'Lista de Produtos'!$A$2:$AE$998,25,0),IF($F$10=25,VLOOKUP(A389,'Lista de Produtos'!$A$2:$AE$998,26,0),IF($F$10=26,VLOOKUP(A389,'Lista de Produtos'!$A$2:$AE$998,27,0),IF($F$10=27,VLOOKUP(A389,'Lista de Produtos'!$A$2:$AE$998,28,0),IF($F$10=28,VLOOKUP(A389,'Lista de Produtos'!$A$2:$AE$998,29,0),IF($F$10=29,VLOOKUP(A389,'Lista de Produtos'!$A$2:$AE$998,30,0),IF($F$10=30,VLOOKUP(A389,'Lista de Produtos'!$A$2:$AE$998,31,0))))))))))))))))))))))))))))))),"")</f>
        <v/>
      </c>
      <c r="E389" s="67"/>
      <c r="F389" s="42"/>
      <c r="G389" s="43" t="str">
        <f t="shared" si="5"/>
        <v/>
      </c>
    </row>
    <row r="390" spans="1:7" x14ac:dyDescent="0.25">
      <c r="A390" s="68" t="str">
        <f>IF('Lista de Produtos'!A379="","",'Lista de Produtos'!A379)</f>
        <v/>
      </c>
      <c r="B390" s="69"/>
      <c r="C390" s="70"/>
      <c r="D390" s="66" t="str">
        <f>IFERROR(IF($F$10=1,VLOOKUP(A390,'Lista de Produtos'!$A$2:$E$998,2,0),IF($F$10=2,VLOOKUP(A390,'Lista de Produtos'!$A$2:$E$998,3,0),IF($F$10=3,VLOOKUP(A390,'Lista de Produtos'!$A$2:$E$998,4,0),IF($F$10=4,VLOOKUP(A390,'Lista de Produtos'!$A$2:$E$998,5,0),IF($F$10=5,VLOOKUP(A390,'Lista de Produtos'!$A$2:$F$998,6,0),IF($F$10=6,VLOOKUP(A390,'Lista de Produtos'!$A$2:$G$998,7,0),IF($F$10=7,VLOOKUP(A390,'Lista de Produtos'!$A$2:$H$998,8,0),IF($F$10=8,VLOOKUP(A390,'Lista de Produtos'!$A$2:$I$998,9,0),IF($F$10=9,VLOOKUP(A390,'Lista de Produtos'!$A$2:$J$998,10,0),IF($F$10=10,VLOOKUP(A390,'Lista de Produtos'!$A$2:$AE$998,11,0),IF($F$10=11,VLOOKUP(A390,'Lista de Produtos'!$A$2:$AE$998,12,0),IF($F$10=12,VLOOKUP(A390,'Lista de Produtos'!$A$2:$AE$998,13,0),IF($F$10=13,VLOOKUP(A390,'Lista de Produtos'!$A$2:$AE$998,14,0),IF($F$10=14,VLOOKUP(A390,'Lista de Produtos'!$A$2:$AE$998,15,0),IF($F$10=15,VLOOKUP(A390,'Lista de Produtos'!$A$2:$AE$998,16,0),IF($F$10=16,VLOOKUP(A390,'Lista de Produtos'!$A$2:$AE$998,17,0),IF($F$10=17,VLOOKUP(A390,'Lista de Produtos'!$A$2:$AE$998,18,0),IF($F$10=18,VLOOKUP(A390,'Lista de Produtos'!$A$2:$AE$998,19,0),IF($F$10=19,VLOOKUP(A390,'Lista de Produtos'!$A$2:$AE$998,20,0),IF($F$10=20,VLOOKUP(A390,'Lista de Produtos'!$A$2:$AE$998,21,0),IF($F$10=21,VLOOKUP(A390,'Lista de Produtos'!$A$2:$AE$998,22,0),IF($F$10=22,VLOOKUP(A390,'Lista de Produtos'!$A$2:$AE$998,23,0),IF($F$10=23,VLOOKUP(A390,'Lista de Produtos'!$A$2:$AE$998,24,0),IF($F$10=24,VLOOKUP(A390,'Lista de Produtos'!$A$2:$AE$998,25,0),IF($F$10=25,VLOOKUP(A390,'Lista de Produtos'!$A$2:$AE$998,26,0),IF($F$10=26,VLOOKUP(A390,'Lista de Produtos'!$A$2:$AE$998,27,0),IF($F$10=27,VLOOKUP(A390,'Lista de Produtos'!$A$2:$AE$998,28,0),IF($F$10=28,VLOOKUP(A390,'Lista de Produtos'!$A$2:$AE$998,29,0),IF($F$10=29,VLOOKUP(A390,'Lista de Produtos'!$A$2:$AE$998,30,0),IF($F$10=30,VLOOKUP(A390,'Lista de Produtos'!$A$2:$AE$998,31,0))))))))))))))))))))))))))))))),"")</f>
        <v/>
      </c>
      <c r="E390" s="67"/>
      <c r="F390" s="42"/>
      <c r="G390" s="43" t="str">
        <f t="shared" si="5"/>
        <v/>
      </c>
    </row>
    <row r="391" spans="1:7" x14ac:dyDescent="0.25">
      <c r="A391" s="68" t="str">
        <f>IF('Lista de Produtos'!A380="","",'Lista de Produtos'!A380)</f>
        <v/>
      </c>
      <c r="B391" s="69"/>
      <c r="C391" s="70"/>
      <c r="D391" s="66" t="str">
        <f>IFERROR(IF($F$10=1,VLOOKUP(A391,'Lista de Produtos'!$A$2:$E$998,2,0),IF($F$10=2,VLOOKUP(A391,'Lista de Produtos'!$A$2:$E$998,3,0),IF($F$10=3,VLOOKUP(A391,'Lista de Produtos'!$A$2:$E$998,4,0),IF($F$10=4,VLOOKUP(A391,'Lista de Produtos'!$A$2:$E$998,5,0),IF($F$10=5,VLOOKUP(A391,'Lista de Produtos'!$A$2:$F$998,6,0),IF($F$10=6,VLOOKUP(A391,'Lista de Produtos'!$A$2:$G$998,7,0),IF($F$10=7,VLOOKUP(A391,'Lista de Produtos'!$A$2:$H$998,8,0),IF($F$10=8,VLOOKUP(A391,'Lista de Produtos'!$A$2:$I$998,9,0),IF($F$10=9,VLOOKUP(A391,'Lista de Produtos'!$A$2:$J$998,10,0),IF($F$10=10,VLOOKUP(A391,'Lista de Produtos'!$A$2:$AE$998,11,0),IF($F$10=11,VLOOKUP(A391,'Lista de Produtos'!$A$2:$AE$998,12,0),IF($F$10=12,VLOOKUP(A391,'Lista de Produtos'!$A$2:$AE$998,13,0),IF($F$10=13,VLOOKUP(A391,'Lista de Produtos'!$A$2:$AE$998,14,0),IF($F$10=14,VLOOKUP(A391,'Lista de Produtos'!$A$2:$AE$998,15,0),IF($F$10=15,VLOOKUP(A391,'Lista de Produtos'!$A$2:$AE$998,16,0),IF($F$10=16,VLOOKUP(A391,'Lista de Produtos'!$A$2:$AE$998,17,0),IF($F$10=17,VLOOKUP(A391,'Lista de Produtos'!$A$2:$AE$998,18,0),IF($F$10=18,VLOOKUP(A391,'Lista de Produtos'!$A$2:$AE$998,19,0),IF($F$10=19,VLOOKUP(A391,'Lista de Produtos'!$A$2:$AE$998,20,0),IF($F$10=20,VLOOKUP(A391,'Lista de Produtos'!$A$2:$AE$998,21,0),IF($F$10=21,VLOOKUP(A391,'Lista de Produtos'!$A$2:$AE$998,22,0),IF($F$10=22,VLOOKUP(A391,'Lista de Produtos'!$A$2:$AE$998,23,0),IF($F$10=23,VLOOKUP(A391,'Lista de Produtos'!$A$2:$AE$998,24,0),IF($F$10=24,VLOOKUP(A391,'Lista de Produtos'!$A$2:$AE$998,25,0),IF($F$10=25,VLOOKUP(A391,'Lista de Produtos'!$A$2:$AE$998,26,0),IF($F$10=26,VLOOKUP(A391,'Lista de Produtos'!$A$2:$AE$998,27,0),IF($F$10=27,VLOOKUP(A391,'Lista de Produtos'!$A$2:$AE$998,28,0),IF($F$10=28,VLOOKUP(A391,'Lista de Produtos'!$A$2:$AE$998,29,0),IF($F$10=29,VLOOKUP(A391,'Lista de Produtos'!$A$2:$AE$998,30,0),IF($F$10=30,VLOOKUP(A391,'Lista de Produtos'!$A$2:$AE$998,31,0))))))))))))))))))))))))))))))),"")</f>
        <v/>
      </c>
      <c r="E391" s="67"/>
      <c r="F391" s="42"/>
      <c r="G391" s="43" t="str">
        <f t="shared" si="5"/>
        <v/>
      </c>
    </row>
    <row r="392" spans="1:7" x14ac:dyDescent="0.25">
      <c r="A392" s="68" t="str">
        <f>IF('Lista de Produtos'!A381="","",'Lista de Produtos'!A381)</f>
        <v/>
      </c>
      <c r="B392" s="69"/>
      <c r="C392" s="70"/>
      <c r="D392" s="66" t="str">
        <f>IFERROR(IF($F$10=1,VLOOKUP(A392,'Lista de Produtos'!$A$2:$E$998,2,0),IF($F$10=2,VLOOKUP(A392,'Lista de Produtos'!$A$2:$E$998,3,0),IF($F$10=3,VLOOKUP(A392,'Lista de Produtos'!$A$2:$E$998,4,0),IF($F$10=4,VLOOKUP(A392,'Lista de Produtos'!$A$2:$E$998,5,0),IF($F$10=5,VLOOKUP(A392,'Lista de Produtos'!$A$2:$F$998,6,0),IF($F$10=6,VLOOKUP(A392,'Lista de Produtos'!$A$2:$G$998,7,0),IF($F$10=7,VLOOKUP(A392,'Lista de Produtos'!$A$2:$H$998,8,0),IF($F$10=8,VLOOKUP(A392,'Lista de Produtos'!$A$2:$I$998,9,0),IF($F$10=9,VLOOKUP(A392,'Lista de Produtos'!$A$2:$J$998,10,0),IF($F$10=10,VLOOKUP(A392,'Lista de Produtos'!$A$2:$AE$998,11,0),IF($F$10=11,VLOOKUP(A392,'Lista de Produtos'!$A$2:$AE$998,12,0),IF($F$10=12,VLOOKUP(A392,'Lista de Produtos'!$A$2:$AE$998,13,0),IF($F$10=13,VLOOKUP(A392,'Lista de Produtos'!$A$2:$AE$998,14,0),IF($F$10=14,VLOOKUP(A392,'Lista de Produtos'!$A$2:$AE$998,15,0),IF($F$10=15,VLOOKUP(A392,'Lista de Produtos'!$A$2:$AE$998,16,0),IF($F$10=16,VLOOKUP(A392,'Lista de Produtos'!$A$2:$AE$998,17,0),IF($F$10=17,VLOOKUP(A392,'Lista de Produtos'!$A$2:$AE$998,18,0),IF($F$10=18,VLOOKUP(A392,'Lista de Produtos'!$A$2:$AE$998,19,0),IF($F$10=19,VLOOKUP(A392,'Lista de Produtos'!$A$2:$AE$998,20,0),IF($F$10=20,VLOOKUP(A392,'Lista de Produtos'!$A$2:$AE$998,21,0),IF($F$10=21,VLOOKUP(A392,'Lista de Produtos'!$A$2:$AE$998,22,0),IF($F$10=22,VLOOKUP(A392,'Lista de Produtos'!$A$2:$AE$998,23,0),IF($F$10=23,VLOOKUP(A392,'Lista de Produtos'!$A$2:$AE$998,24,0),IF($F$10=24,VLOOKUP(A392,'Lista de Produtos'!$A$2:$AE$998,25,0),IF($F$10=25,VLOOKUP(A392,'Lista de Produtos'!$A$2:$AE$998,26,0),IF($F$10=26,VLOOKUP(A392,'Lista de Produtos'!$A$2:$AE$998,27,0),IF($F$10=27,VLOOKUP(A392,'Lista de Produtos'!$A$2:$AE$998,28,0),IF($F$10=28,VLOOKUP(A392,'Lista de Produtos'!$A$2:$AE$998,29,0),IF($F$10=29,VLOOKUP(A392,'Lista de Produtos'!$A$2:$AE$998,30,0),IF($F$10=30,VLOOKUP(A392,'Lista de Produtos'!$A$2:$AE$998,31,0))))))))))))))))))))))))))))))),"")</f>
        <v/>
      </c>
      <c r="E392" s="67"/>
      <c r="F392" s="42"/>
      <c r="G392" s="43" t="str">
        <f t="shared" si="5"/>
        <v/>
      </c>
    </row>
    <row r="393" spans="1:7" x14ac:dyDescent="0.25">
      <c r="A393" s="68" t="str">
        <f>IF('Lista de Produtos'!A382="","",'Lista de Produtos'!A382)</f>
        <v/>
      </c>
      <c r="B393" s="69"/>
      <c r="C393" s="70"/>
      <c r="D393" s="66" t="str">
        <f>IFERROR(IF($F$10=1,VLOOKUP(A393,'Lista de Produtos'!$A$2:$E$998,2,0),IF($F$10=2,VLOOKUP(A393,'Lista de Produtos'!$A$2:$E$998,3,0),IF($F$10=3,VLOOKUP(A393,'Lista de Produtos'!$A$2:$E$998,4,0),IF($F$10=4,VLOOKUP(A393,'Lista de Produtos'!$A$2:$E$998,5,0),IF($F$10=5,VLOOKUP(A393,'Lista de Produtos'!$A$2:$F$998,6,0),IF($F$10=6,VLOOKUP(A393,'Lista de Produtos'!$A$2:$G$998,7,0),IF($F$10=7,VLOOKUP(A393,'Lista de Produtos'!$A$2:$H$998,8,0),IF($F$10=8,VLOOKUP(A393,'Lista de Produtos'!$A$2:$I$998,9,0),IF($F$10=9,VLOOKUP(A393,'Lista de Produtos'!$A$2:$J$998,10,0),IF($F$10=10,VLOOKUP(A393,'Lista de Produtos'!$A$2:$AE$998,11,0),IF($F$10=11,VLOOKUP(A393,'Lista de Produtos'!$A$2:$AE$998,12,0),IF($F$10=12,VLOOKUP(A393,'Lista de Produtos'!$A$2:$AE$998,13,0),IF($F$10=13,VLOOKUP(A393,'Lista de Produtos'!$A$2:$AE$998,14,0),IF($F$10=14,VLOOKUP(A393,'Lista de Produtos'!$A$2:$AE$998,15,0),IF($F$10=15,VLOOKUP(A393,'Lista de Produtos'!$A$2:$AE$998,16,0),IF($F$10=16,VLOOKUP(A393,'Lista de Produtos'!$A$2:$AE$998,17,0),IF($F$10=17,VLOOKUP(A393,'Lista de Produtos'!$A$2:$AE$998,18,0),IF($F$10=18,VLOOKUP(A393,'Lista de Produtos'!$A$2:$AE$998,19,0),IF($F$10=19,VLOOKUP(A393,'Lista de Produtos'!$A$2:$AE$998,20,0),IF($F$10=20,VLOOKUP(A393,'Lista de Produtos'!$A$2:$AE$998,21,0),IF($F$10=21,VLOOKUP(A393,'Lista de Produtos'!$A$2:$AE$998,22,0),IF($F$10=22,VLOOKUP(A393,'Lista de Produtos'!$A$2:$AE$998,23,0),IF($F$10=23,VLOOKUP(A393,'Lista de Produtos'!$A$2:$AE$998,24,0),IF($F$10=24,VLOOKUP(A393,'Lista de Produtos'!$A$2:$AE$998,25,0),IF($F$10=25,VLOOKUP(A393,'Lista de Produtos'!$A$2:$AE$998,26,0),IF($F$10=26,VLOOKUP(A393,'Lista de Produtos'!$A$2:$AE$998,27,0),IF($F$10=27,VLOOKUP(A393,'Lista de Produtos'!$A$2:$AE$998,28,0),IF($F$10=28,VLOOKUP(A393,'Lista de Produtos'!$A$2:$AE$998,29,0),IF($F$10=29,VLOOKUP(A393,'Lista de Produtos'!$A$2:$AE$998,30,0),IF($F$10=30,VLOOKUP(A393,'Lista de Produtos'!$A$2:$AE$998,31,0))))))))))))))))))))))))))))))),"")</f>
        <v/>
      </c>
      <c r="E393" s="67"/>
      <c r="F393" s="42"/>
      <c r="G393" s="43" t="str">
        <f t="shared" si="5"/>
        <v/>
      </c>
    </row>
    <row r="394" spans="1:7" x14ac:dyDescent="0.25">
      <c r="A394" s="68" t="str">
        <f>IF('Lista de Produtos'!A383="","",'Lista de Produtos'!A383)</f>
        <v/>
      </c>
      <c r="B394" s="69"/>
      <c r="C394" s="70"/>
      <c r="D394" s="66" t="str">
        <f>IFERROR(IF($F$10=1,VLOOKUP(A394,'Lista de Produtos'!$A$2:$E$998,2,0),IF($F$10=2,VLOOKUP(A394,'Lista de Produtos'!$A$2:$E$998,3,0),IF($F$10=3,VLOOKUP(A394,'Lista de Produtos'!$A$2:$E$998,4,0),IF($F$10=4,VLOOKUP(A394,'Lista de Produtos'!$A$2:$E$998,5,0),IF($F$10=5,VLOOKUP(A394,'Lista de Produtos'!$A$2:$F$998,6,0),IF($F$10=6,VLOOKUP(A394,'Lista de Produtos'!$A$2:$G$998,7,0),IF($F$10=7,VLOOKUP(A394,'Lista de Produtos'!$A$2:$H$998,8,0),IF($F$10=8,VLOOKUP(A394,'Lista de Produtos'!$A$2:$I$998,9,0),IF($F$10=9,VLOOKUP(A394,'Lista de Produtos'!$A$2:$J$998,10,0),IF($F$10=10,VLOOKUP(A394,'Lista de Produtos'!$A$2:$AE$998,11,0),IF($F$10=11,VLOOKUP(A394,'Lista de Produtos'!$A$2:$AE$998,12,0),IF($F$10=12,VLOOKUP(A394,'Lista de Produtos'!$A$2:$AE$998,13,0),IF($F$10=13,VLOOKUP(A394,'Lista de Produtos'!$A$2:$AE$998,14,0),IF($F$10=14,VLOOKUP(A394,'Lista de Produtos'!$A$2:$AE$998,15,0),IF($F$10=15,VLOOKUP(A394,'Lista de Produtos'!$A$2:$AE$998,16,0),IF($F$10=16,VLOOKUP(A394,'Lista de Produtos'!$A$2:$AE$998,17,0),IF($F$10=17,VLOOKUP(A394,'Lista de Produtos'!$A$2:$AE$998,18,0),IF($F$10=18,VLOOKUP(A394,'Lista de Produtos'!$A$2:$AE$998,19,0),IF($F$10=19,VLOOKUP(A394,'Lista de Produtos'!$A$2:$AE$998,20,0),IF($F$10=20,VLOOKUP(A394,'Lista de Produtos'!$A$2:$AE$998,21,0),IF($F$10=21,VLOOKUP(A394,'Lista de Produtos'!$A$2:$AE$998,22,0),IF($F$10=22,VLOOKUP(A394,'Lista de Produtos'!$A$2:$AE$998,23,0),IF($F$10=23,VLOOKUP(A394,'Lista de Produtos'!$A$2:$AE$998,24,0),IF($F$10=24,VLOOKUP(A394,'Lista de Produtos'!$A$2:$AE$998,25,0),IF($F$10=25,VLOOKUP(A394,'Lista de Produtos'!$A$2:$AE$998,26,0),IF($F$10=26,VLOOKUP(A394,'Lista de Produtos'!$A$2:$AE$998,27,0),IF($F$10=27,VLOOKUP(A394,'Lista de Produtos'!$A$2:$AE$998,28,0),IF($F$10=28,VLOOKUP(A394,'Lista de Produtos'!$A$2:$AE$998,29,0),IF($F$10=29,VLOOKUP(A394,'Lista de Produtos'!$A$2:$AE$998,30,0),IF($F$10=30,VLOOKUP(A394,'Lista de Produtos'!$A$2:$AE$998,31,0))))))))))))))))))))))))))))))),"")</f>
        <v/>
      </c>
      <c r="E394" s="67"/>
      <c r="F394" s="42"/>
      <c r="G394" s="43" t="str">
        <f t="shared" si="5"/>
        <v/>
      </c>
    </row>
    <row r="395" spans="1:7" x14ac:dyDescent="0.25">
      <c r="A395" s="68" t="str">
        <f>IF('Lista de Produtos'!A384="","",'Lista de Produtos'!A384)</f>
        <v/>
      </c>
      <c r="B395" s="69"/>
      <c r="C395" s="70"/>
      <c r="D395" s="66" t="str">
        <f>IFERROR(IF($F$10=1,VLOOKUP(A395,'Lista de Produtos'!$A$2:$E$998,2,0),IF($F$10=2,VLOOKUP(A395,'Lista de Produtos'!$A$2:$E$998,3,0),IF($F$10=3,VLOOKUP(A395,'Lista de Produtos'!$A$2:$E$998,4,0),IF($F$10=4,VLOOKUP(A395,'Lista de Produtos'!$A$2:$E$998,5,0),IF($F$10=5,VLOOKUP(A395,'Lista de Produtos'!$A$2:$F$998,6,0),IF($F$10=6,VLOOKUP(A395,'Lista de Produtos'!$A$2:$G$998,7,0),IF($F$10=7,VLOOKUP(A395,'Lista de Produtos'!$A$2:$H$998,8,0),IF($F$10=8,VLOOKUP(A395,'Lista de Produtos'!$A$2:$I$998,9,0),IF($F$10=9,VLOOKUP(A395,'Lista de Produtos'!$A$2:$J$998,10,0),IF($F$10=10,VLOOKUP(A395,'Lista de Produtos'!$A$2:$AE$998,11,0),IF($F$10=11,VLOOKUP(A395,'Lista de Produtos'!$A$2:$AE$998,12,0),IF($F$10=12,VLOOKUP(A395,'Lista de Produtos'!$A$2:$AE$998,13,0),IF($F$10=13,VLOOKUP(A395,'Lista de Produtos'!$A$2:$AE$998,14,0),IF($F$10=14,VLOOKUP(A395,'Lista de Produtos'!$A$2:$AE$998,15,0),IF($F$10=15,VLOOKUP(A395,'Lista de Produtos'!$A$2:$AE$998,16,0),IF($F$10=16,VLOOKUP(A395,'Lista de Produtos'!$A$2:$AE$998,17,0),IF($F$10=17,VLOOKUP(A395,'Lista de Produtos'!$A$2:$AE$998,18,0),IF($F$10=18,VLOOKUP(A395,'Lista de Produtos'!$A$2:$AE$998,19,0),IF($F$10=19,VLOOKUP(A395,'Lista de Produtos'!$A$2:$AE$998,20,0),IF($F$10=20,VLOOKUP(A395,'Lista de Produtos'!$A$2:$AE$998,21,0),IF($F$10=21,VLOOKUP(A395,'Lista de Produtos'!$A$2:$AE$998,22,0),IF($F$10=22,VLOOKUP(A395,'Lista de Produtos'!$A$2:$AE$998,23,0),IF($F$10=23,VLOOKUP(A395,'Lista de Produtos'!$A$2:$AE$998,24,0),IF($F$10=24,VLOOKUP(A395,'Lista de Produtos'!$A$2:$AE$998,25,0),IF($F$10=25,VLOOKUP(A395,'Lista de Produtos'!$A$2:$AE$998,26,0),IF($F$10=26,VLOOKUP(A395,'Lista de Produtos'!$A$2:$AE$998,27,0),IF($F$10=27,VLOOKUP(A395,'Lista de Produtos'!$A$2:$AE$998,28,0),IF($F$10=28,VLOOKUP(A395,'Lista de Produtos'!$A$2:$AE$998,29,0),IF($F$10=29,VLOOKUP(A395,'Lista de Produtos'!$A$2:$AE$998,30,0),IF($F$10=30,VLOOKUP(A395,'Lista de Produtos'!$A$2:$AE$998,31,0))))))))))))))))))))))))))))))),"")</f>
        <v/>
      </c>
      <c r="E395" s="67"/>
      <c r="F395" s="42"/>
      <c r="G395" s="43" t="str">
        <f t="shared" si="5"/>
        <v/>
      </c>
    </row>
    <row r="396" spans="1:7" x14ac:dyDescent="0.25">
      <c r="A396" s="68" t="str">
        <f>IF('Lista de Produtos'!A385="","",'Lista de Produtos'!A385)</f>
        <v/>
      </c>
      <c r="B396" s="69"/>
      <c r="C396" s="70"/>
      <c r="D396" s="66" t="str">
        <f>IFERROR(IF($F$10=1,VLOOKUP(A396,'Lista de Produtos'!$A$2:$E$998,2,0),IF($F$10=2,VLOOKUP(A396,'Lista de Produtos'!$A$2:$E$998,3,0),IF($F$10=3,VLOOKUP(A396,'Lista de Produtos'!$A$2:$E$998,4,0),IF($F$10=4,VLOOKUP(A396,'Lista de Produtos'!$A$2:$E$998,5,0),IF($F$10=5,VLOOKUP(A396,'Lista de Produtos'!$A$2:$F$998,6,0),IF($F$10=6,VLOOKUP(A396,'Lista de Produtos'!$A$2:$G$998,7,0),IF($F$10=7,VLOOKUP(A396,'Lista de Produtos'!$A$2:$H$998,8,0),IF($F$10=8,VLOOKUP(A396,'Lista de Produtos'!$A$2:$I$998,9,0),IF($F$10=9,VLOOKUP(A396,'Lista de Produtos'!$A$2:$J$998,10,0),IF($F$10=10,VLOOKUP(A396,'Lista de Produtos'!$A$2:$AE$998,11,0),IF($F$10=11,VLOOKUP(A396,'Lista de Produtos'!$A$2:$AE$998,12,0),IF($F$10=12,VLOOKUP(A396,'Lista de Produtos'!$A$2:$AE$998,13,0),IF($F$10=13,VLOOKUP(A396,'Lista de Produtos'!$A$2:$AE$998,14,0),IF($F$10=14,VLOOKUP(A396,'Lista de Produtos'!$A$2:$AE$998,15,0),IF($F$10=15,VLOOKUP(A396,'Lista de Produtos'!$A$2:$AE$998,16,0),IF($F$10=16,VLOOKUP(A396,'Lista de Produtos'!$A$2:$AE$998,17,0),IF($F$10=17,VLOOKUP(A396,'Lista de Produtos'!$A$2:$AE$998,18,0),IF($F$10=18,VLOOKUP(A396,'Lista de Produtos'!$A$2:$AE$998,19,0),IF($F$10=19,VLOOKUP(A396,'Lista de Produtos'!$A$2:$AE$998,20,0),IF($F$10=20,VLOOKUP(A396,'Lista de Produtos'!$A$2:$AE$998,21,0),IF($F$10=21,VLOOKUP(A396,'Lista de Produtos'!$A$2:$AE$998,22,0),IF($F$10=22,VLOOKUP(A396,'Lista de Produtos'!$A$2:$AE$998,23,0),IF($F$10=23,VLOOKUP(A396,'Lista de Produtos'!$A$2:$AE$998,24,0),IF($F$10=24,VLOOKUP(A396,'Lista de Produtos'!$A$2:$AE$998,25,0),IF($F$10=25,VLOOKUP(A396,'Lista de Produtos'!$A$2:$AE$998,26,0),IF($F$10=26,VLOOKUP(A396,'Lista de Produtos'!$A$2:$AE$998,27,0),IF($F$10=27,VLOOKUP(A396,'Lista de Produtos'!$A$2:$AE$998,28,0),IF($F$10=28,VLOOKUP(A396,'Lista de Produtos'!$A$2:$AE$998,29,0),IF($F$10=29,VLOOKUP(A396,'Lista de Produtos'!$A$2:$AE$998,30,0),IF($F$10=30,VLOOKUP(A396,'Lista de Produtos'!$A$2:$AE$998,31,0))))))))))))))))))))))))))))))),"")</f>
        <v/>
      </c>
      <c r="E396" s="67"/>
      <c r="F396" s="42"/>
      <c r="G396" s="43" t="str">
        <f t="shared" si="5"/>
        <v/>
      </c>
    </row>
    <row r="397" spans="1:7" x14ac:dyDescent="0.25">
      <c r="A397" s="68" t="str">
        <f>IF('Lista de Produtos'!A386="","",'Lista de Produtos'!A386)</f>
        <v/>
      </c>
      <c r="B397" s="69"/>
      <c r="C397" s="70"/>
      <c r="D397" s="66" t="str">
        <f>IFERROR(IF($F$10=1,VLOOKUP(A397,'Lista de Produtos'!$A$2:$E$998,2,0),IF($F$10=2,VLOOKUP(A397,'Lista de Produtos'!$A$2:$E$998,3,0),IF($F$10=3,VLOOKUP(A397,'Lista de Produtos'!$A$2:$E$998,4,0),IF($F$10=4,VLOOKUP(A397,'Lista de Produtos'!$A$2:$E$998,5,0),IF($F$10=5,VLOOKUP(A397,'Lista de Produtos'!$A$2:$F$998,6,0),IF($F$10=6,VLOOKUP(A397,'Lista de Produtos'!$A$2:$G$998,7,0),IF($F$10=7,VLOOKUP(A397,'Lista de Produtos'!$A$2:$H$998,8,0),IF($F$10=8,VLOOKUP(A397,'Lista de Produtos'!$A$2:$I$998,9,0),IF($F$10=9,VLOOKUP(A397,'Lista de Produtos'!$A$2:$J$998,10,0),IF($F$10=10,VLOOKUP(A397,'Lista de Produtos'!$A$2:$AE$998,11,0),IF($F$10=11,VLOOKUP(A397,'Lista de Produtos'!$A$2:$AE$998,12,0),IF($F$10=12,VLOOKUP(A397,'Lista de Produtos'!$A$2:$AE$998,13,0),IF($F$10=13,VLOOKUP(A397,'Lista de Produtos'!$A$2:$AE$998,14,0),IF($F$10=14,VLOOKUP(A397,'Lista de Produtos'!$A$2:$AE$998,15,0),IF($F$10=15,VLOOKUP(A397,'Lista de Produtos'!$A$2:$AE$998,16,0),IF($F$10=16,VLOOKUP(A397,'Lista de Produtos'!$A$2:$AE$998,17,0),IF($F$10=17,VLOOKUP(A397,'Lista de Produtos'!$A$2:$AE$998,18,0),IF($F$10=18,VLOOKUP(A397,'Lista de Produtos'!$A$2:$AE$998,19,0),IF($F$10=19,VLOOKUP(A397,'Lista de Produtos'!$A$2:$AE$998,20,0),IF($F$10=20,VLOOKUP(A397,'Lista de Produtos'!$A$2:$AE$998,21,0),IF($F$10=21,VLOOKUP(A397,'Lista de Produtos'!$A$2:$AE$998,22,0),IF($F$10=22,VLOOKUP(A397,'Lista de Produtos'!$A$2:$AE$998,23,0),IF($F$10=23,VLOOKUP(A397,'Lista de Produtos'!$A$2:$AE$998,24,0),IF($F$10=24,VLOOKUP(A397,'Lista de Produtos'!$A$2:$AE$998,25,0),IF($F$10=25,VLOOKUP(A397,'Lista de Produtos'!$A$2:$AE$998,26,0),IF($F$10=26,VLOOKUP(A397,'Lista de Produtos'!$A$2:$AE$998,27,0),IF($F$10=27,VLOOKUP(A397,'Lista de Produtos'!$A$2:$AE$998,28,0),IF($F$10=28,VLOOKUP(A397,'Lista de Produtos'!$A$2:$AE$998,29,0),IF($F$10=29,VLOOKUP(A397,'Lista de Produtos'!$A$2:$AE$998,30,0),IF($F$10=30,VLOOKUP(A397,'Lista de Produtos'!$A$2:$AE$998,31,0))))))))))))))))))))))))))))))),"")</f>
        <v/>
      </c>
      <c r="E397" s="67"/>
      <c r="F397" s="42"/>
      <c r="G397" s="43" t="str">
        <f t="shared" si="5"/>
        <v/>
      </c>
    </row>
    <row r="398" spans="1:7" x14ac:dyDescent="0.25">
      <c r="A398" s="68" t="str">
        <f>IF('Lista de Produtos'!A387="","",'Lista de Produtos'!A387)</f>
        <v/>
      </c>
      <c r="B398" s="69"/>
      <c r="C398" s="70"/>
      <c r="D398" s="66" t="str">
        <f>IFERROR(IF($F$10=1,VLOOKUP(A398,'Lista de Produtos'!$A$2:$E$998,2,0),IF($F$10=2,VLOOKUP(A398,'Lista de Produtos'!$A$2:$E$998,3,0),IF($F$10=3,VLOOKUP(A398,'Lista de Produtos'!$A$2:$E$998,4,0),IF($F$10=4,VLOOKUP(A398,'Lista de Produtos'!$A$2:$E$998,5,0),IF($F$10=5,VLOOKUP(A398,'Lista de Produtos'!$A$2:$F$998,6,0),IF($F$10=6,VLOOKUP(A398,'Lista de Produtos'!$A$2:$G$998,7,0),IF($F$10=7,VLOOKUP(A398,'Lista de Produtos'!$A$2:$H$998,8,0),IF($F$10=8,VLOOKUP(A398,'Lista de Produtos'!$A$2:$I$998,9,0),IF($F$10=9,VLOOKUP(A398,'Lista de Produtos'!$A$2:$J$998,10,0),IF($F$10=10,VLOOKUP(A398,'Lista de Produtos'!$A$2:$AE$998,11,0),IF($F$10=11,VLOOKUP(A398,'Lista de Produtos'!$A$2:$AE$998,12,0),IF($F$10=12,VLOOKUP(A398,'Lista de Produtos'!$A$2:$AE$998,13,0),IF($F$10=13,VLOOKUP(A398,'Lista de Produtos'!$A$2:$AE$998,14,0),IF($F$10=14,VLOOKUP(A398,'Lista de Produtos'!$A$2:$AE$998,15,0),IF($F$10=15,VLOOKUP(A398,'Lista de Produtos'!$A$2:$AE$998,16,0),IF($F$10=16,VLOOKUP(A398,'Lista de Produtos'!$A$2:$AE$998,17,0),IF($F$10=17,VLOOKUP(A398,'Lista de Produtos'!$A$2:$AE$998,18,0),IF($F$10=18,VLOOKUP(A398,'Lista de Produtos'!$A$2:$AE$998,19,0),IF($F$10=19,VLOOKUP(A398,'Lista de Produtos'!$A$2:$AE$998,20,0),IF($F$10=20,VLOOKUP(A398,'Lista de Produtos'!$A$2:$AE$998,21,0),IF($F$10=21,VLOOKUP(A398,'Lista de Produtos'!$A$2:$AE$998,22,0),IF($F$10=22,VLOOKUP(A398,'Lista de Produtos'!$A$2:$AE$998,23,0),IF($F$10=23,VLOOKUP(A398,'Lista de Produtos'!$A$2:$AE$998,24,0),IF($F$10=24,VLOOKUP(A398,'Lista de Produtos'!$A$2:$AE$998,25,0),IF($F$10=25,VLOOKUP(A398,'Lista de Produtos'!$A$2:$AE$998,26,0),IF($F$10=26,VLOOKUP(A398,'Lista de Produtos'!$A$2:$AE$998,27,0),IF($F$10=27,VLOOKUP(A398,'Lista de Produtos'!$A$2:$AE$998,28,0),IF($F$10=28,VLOOKUP(A398,'Lista de Produtos'!$A$2:$AE$998,29,0),IF($F$10=29,VLOOKUP(A398,'Lista de Produtos'!$A$2:$AE$998,30,0),IF($F$10=30,VLOOKUP(A398,'Lista de Produtos'!$A$2:$AE$998,31,0))))))))))))))))))))))))))))))),"")</f>
        <v/>
      </c>
      <c r="E398" s="67"/>
      <c r="F398" s="42"/>
      <c r="G398" s="43" t="str">
        <f t="shared" ref="G398:G461" si="6">IFERROR(IF(D398="","",D398*F398),"")</f>
        <v/>
      </c>
    </row>
    <row r="399" spans="1:7" x14ac:dyDescent="0.25">
      <c r="A399" s="68" t="str">
        <f>IF('Lista de Produtos'!A388="","",'Lista de Produtos'!A388)</f>
        <v/>
      </c>
      <c r="B399" s="69"/>
      <c r="C399" s="70"/>
      <c r="D399" s="66" t="str">
        <f>IFERROR(IF($F$10=1,VLOOKUP(A399,'Lista de Produtos'!$A$2:$E$998,2,0),IF($F$10=2,VLOOKUP(A399,'Lista de Produtos'!$A$2:$E$998,3,0),IF($F$10=3,VLOOKUP(A399,'Lista de Produtos'!$A$2:$E$998,4,0),IF($F$10=4,VLOOKUP(A399,'Lista de Produtos'!$A$2:$E$998,5,0),IF($F$10=5,VLOOKUP(A399,'Lista de Produtos'!$A$2:$F$998,6,0),IF($F$10=6,VLOOKUP(A399,'Lista de Produtos'!$A$2:$G$998,7,0),IF($F$10=7,VLOOKUP(A399,'Lista de Produtos'!$A$2:$H$998,8,0),IF($F$10=8,VLOOKUP(A399,'Lista de Produtos'!$A$2:$I$998,9,0),IF($F$10=9,VLOOKUP(A399,'Lista de Produtos'!$A$2:$J$998,10,0),IF($F$10=10,VLOOKUP(A399,'Lista de Produtos'!$A$2:$AE$998,11,0),IF($F$10=11,VLOOKUP(A399,'Lista de Produtos'!$A$2:$AE$998,12,0),IF($F$10=12,VLOOKUP(A399,'Lista de Produtos'!$A$2:$AE$998,13,0),IF($F$10=13,VLOOKUP(A399,'Lista de Produtos'!$A$2:$AE$998,14,0),IF($F$10=14,VLOOKUP(A399,'Lista de Produtos'!$A$2:$AE$998,15,0),IF($F$10=15,VLOOKUP(A399,'Lista de Produtos'!$A$2:$AE$998,16,0),IF($F$10=16,VLOOKUP(A399,'Lista de Produtos'!$A$2:$AE$998,17,0),IF($F$10=17,VLOOKUP(A399,'Lista de Produtos'!$A$2:$AE$998,18,0),IF($F$10=18,VLOOKUP(A399,'Lista de Produtos'!$A$2:$AE$998,19,0),IF($F$10=19,VLOOKUP(A399,'Lista de Produtos'!$A$2:$AE$998,20,0),IF($F$10=20,VLOOKUP(A399,'Lista de Produtos'!$A$2:$AE$998,21,0),IF($F$10=21,VLOOKUP(A399,'Lista de Produtos'!$A$2:$AE$998,22,0),IF($F$10=22,VLOOKUP(A399,'Lista de Produtos'!$A$2:$AE$998,23,0),IF($F$10=23,VLOOKUP(A399,'Lista de Produtos'!$A$2:$AE$998,24,0),IF($F$10=24,VLOOKUP(A399,'Lista de Produtos'!$A$2:$AE$998,25,0),IF($F$10=25,VLOOKUP(A399,'Lista de Produtos'!$A$2:$AE$998,26,0),IF($F$10=26,VLOOKUP(A399,'Lista de Produtos'!$A$2:$AE$998,27,0),IF($F$10=27,VLOOKUP(A399,'Lista de Produtos'!$A$2:$AE$998,28,0),IF($F$10=28,VLOOKUP(A399,'Lista de Produtos'!$A$2:$AE$998,29,0),IF($F$10=29,VLOOKUP(A399,'Lista de Produtos'!$A$2:$AE$998,30,0),IF($F$10=30,VLOOKUP(A399,'Lista de Produtos'!$A$2:$AE$998,31,0))))))))))))))))))))))))))))))),"")</f>
        <v/>
      </c>
      <c r="E399" s="67"/>
      <c r="F399" s="42"/>
      <c r="G399" s="43" t="str">
        <f t="shared" si="6"/>
        <v/>
      </c>
    </row>
    <row r="400" spans="1:7" x14ac:dyDescent="0.25">
      <c r="A400" s="68" t="str">
        <f>IF('Lista de Produtos'!A389="","",'Lista de Produtos'!A389)</f>
        <v/>
      </c>
      <c r="B400" s="69"/>
      <c r="C400" s="70"/>
      <c r="D400" s="66" t="str">
        <f>IFERROR(IF($F$10=1,VLOOKUP(A400,'Lista de Produtos'!$A$2:$E$998,2,0),IF($F$10=2,VLOOKUP(A400,'Lista de Produtos'!$A$2:$E$998,3,0),IF($F$10=3,VLOOKUP(A400,'Lista de Produtos'!$A$2:$E$998,4,0),IF($F$10=4,VLOOKUP(A400,'Lista de Produtos'!$A$2:$E$998,5,0),IF($F$10=5,VLOOKUP(A400,'Lista de Produtos'!$A$2:$F$998,6,0),IF($F$10=6,VLOOKUP(A400,'Lista de Produtos'!$A$2:$G$998,7,0),IF($F$10=7,VLOOKUP(A400,'Lista de Produtos'!$A$2:$H$998,8,0),IF($F$10=8,VLOOKUP(A400,'Lista de Produtos'!$A$2:$I$998,9,0),IF($F$10=9,VLOOKUP(A400,'Lista de Produtos'!$A$2:$J$998,10,0),IF($F$10=10,VLOOKUP(A400,'Lista de Produtos'!$A$2:$AE$998,11,0),IF($F$10=11,VLOOKUP(A400,'Lista de Produtos'!$A$2:$AE$998,12,0),IF($F$10=12,VLOOKUP(A400,'Lista de Produtos'!$A$2:$AE$998,13,0),IF($F$10=13,VLOOKUP(A400,'Lista de Produtos'!$A$2:$AE$998,14,0),IF($F$10=14,VLOOKUP(A400,'Lista de Produtos'!$A$2:$AE$998,15,0),IF($F$10=15,VLOOKUP(A400,'Lista de Produtos'!$A$2:$AE$998,16,0),IF($F$10=16,VLOOKUP(A400,'Lista de Produtos'!$A$2:$AE$998,17,0),IF($F$10=17,VLOOKUP(A400,'Lista de Produtos'!$A$2:$AE$998,18,0),IF($F$10=18,VLOOKUP(A400,'Lista de Produtos'!$A$2:$AE$998,19,0),IF($F$10=19,VLOOKUP(A400,'Lista de Produtos'!$A$2:$AE$998,20,0),IF($F$10=20,VLOOKUP(A400,'Lista de Produtos'!$A$2:$AE$998,21,0),IF($F$10=21,VLOOKUP(A400,'Lista de Produtos'!$A$2:$AE$998,22,0),IF($F$10=22,VLOOKUP(A400,'Lista de Produtos'!$A$2:$AE$998,23,0),IF($F$10=23,VLOOKUP(A400,'Lista de Produtos'!$A$2:$AE$998,24,0),IF($F$10=24,VLOOKUP(A400,'Lista de Produtos'!$A$2:$AE$998,25,0),IF($F$10=25,VLOOKUP(A400,'Lista de Produtos'!$A$2:$AE$998,26,0),IF($F$10=26,VLOOKUP(A400,'Lista de Produtos'!$A$2:$AE$998,27,0),IF($F$10=27,VLOOKUP(A400,'Lista de Produtos'!$A$2:$AE$998,28,0),IF($F$10=28,VLOOKUP(A400,'Lista de Produtos'!$A$2:$AE$998,29,0),IF($F$10=29,VLOOKUP(A400,'Lista de Produtos'!$A$2:$AE$998,30,0),IF($F$10=30,VLOOKUP(A400,'Lista de Produtos'!$A$2:$AE$998,31,0))))))))))))))))))))))))))))))),"")</f>
        <v/>
      </c>
      <c r="E400" s="67"/>
      <c r="F400" s="42"/>
      <c r="G400" s="43" t="str">
        <f t="shared" si="6"/>
        <v/>
      </c>
    </row>
    <row r="401" spans="1:7" x14ac:dyDescent="0.25">
      <c r="A401" s="68" t="str">
        <f>IF('Lista de Produtos'!A390="","",'Lista de Produtos'!A390)</f>
        <v/>
      </c>
      <c r="B401" s="69"/>
      <c r="C401" s="70"/>
      <c r="D401" s="66" t="str">
        <f>IFERROR(IF($F$10=1,VLOOKUP(A401,'Lista de Produtos'!$A$2:$E$998,2,0),IF($F$10=2,VLOOKUP(A401,'Lista de Produtos'!$A$2:$E$998,3,0),IF($F$10=3,VLOOKUP(A401,'Lista de Produtos'!$A$2:$E$998,4,0),IF($F$10=4,VLOOKUP(A401,'Lista de Produtos'!$A$2:$E$998,5,0),IF($F$10=5,VLOOKUP(A401,'Lista de Produtos'!$A$2:$F$998,6,0),IF($F$10=6,VLOOKUP(A401,'Lista de Produtos'!$A$2:$G$998,7,0),IF($F$10=7,VLOOKUP(A401,'Lista de Produtos'!$A$2:$H$998,8,0),IF($F$10=8,VLOOKUP(A401,'Lista de Produtos'!$A$2:$I$998,9,0),IF($F$10=9,VLOOKUP(A401,'Lista de Produtos'!$A$2:$J$998,10,0),IF($F$10=10,VLOOKUP(A401,'Lista de Produtos'!$A$2:$AE$998,11,0),IF($F$10=11,VLOOKUP(A401,'Lista de Produtos'!$A$2:$AE$998,12,0),IF($F$10=12,VLOOKUP(A401,'Lista de Produtos'!$A$2:$AE$998,13,0),IF($F$10=13,VLOOKUP(A401,'Lista de Produtos'!$A$2:$AE$998,14,0),IF($F$10=14,VLOOKUP(A401,'Lista de Produtos'!$A$2:$AE$998,15,0),IF($F$10=15,VLOOKUP(A401,'Lista de Produtos'!$A$2:$AE$998,16,0),IF($F$10=16,VLOOKUP(A401,'Lista de Produtos'!$A$2:$AE$998,17,0),IF($F$10=17,VLOOKUP(A401,'Lista de Produtos'!$A$2:$AE$998,18,0),IF($F$10=18,VLOOKUP(A401,'Lista de Produtos'!$A$2:$AE$998,19,0),IF($F$10=19,VLOOKUP(A401,'Lista de Produtos'!$A$2:$AE$998,20,0),IF($F$10=20,VLOOKUP(A401,'Lista de Produtos'!$A$2:$AE$998,21,0),IF($F$10=21,VLOOKUP(A401,'Lista de Produtos'!$A$2:$AE$998,22,0),IF($F$10=22,VLOOKUP(A401,'Lista de Produtos'!$A$2:$AE$998,23,0),IF($F$10=23,VLOOKUP(A401,'Lista de Produtos'!$A$2:$AE$998,24,0),IF($F$10=24,VLOOKUP(A401,'Lista de Produtos'!$A$2:$AE$998,25,0),IF($F$10=25,VLOOKUP(A401,'Lista de Produtos'!$A$2:$AE$998,26,0),IF($F$10=26,VLOOKUP(A401,'Lista de Produtos'!$A$2:$AE$998,27,0),IF($F$10=27,VLOOKUP(A401,'Lista de Produtos'!$A$2:$AE$998,28,0),IF($F$10=28,VLOOKUP(A401,'Lista de Produtos'!$A$2:$AE$998,29,0),IF($F$10=29,VLOOKUP(A401,'Lista de Produtos'!$A$2:$AE$998,30,0),IF($F$10=30,VLOOKUP(A401,'Lista de Produtos'!$A$2:$AE$998,31,0))))))))))))))))))))))))))))))),"")</f>
        <v/>
      </c>
      <c r="E401" s="67"/>
      <c r="F401" s="42"/>
      <c r="G401" s="43" t="str">
        <f t="shared" si="6"/>
        <v/>
      </c>
    </row>
    <row r="402" spans="1:7" x14ac:dyDescent="0.25">
      <c r="A402" s="68" t="str">
        <f>IF('Lista de Produtos'!A391="","",'Lista de Produtos'!A391)</f>
        <v/>
      </c>
      <c r="B402" s="69"/>
      <c r="C402" s="70"/>
      <c r="D402" s="66" t="str">
        <f>IFERROR(IF($F$10=1,VLOOKUP(A402,'Lista de Produtos'!$A$2:$E$998,2,0),IF($F$10=2,VLOOKUP(A402,'Lista de Produtos'!$A$2:$E$998,3,0),IF($F$10=3,VLOOKUP(A402,'Lista de Produtos'!$A$2:$E$998,4,0),IF($F$10=4,VLOOKUP(A402,'Lista de Produtos'!$A$2:$E$998,5,0),IF($F$10=5,VLOOKUP(A402,'Lista de Produtos'!$A$2:$F$998,6,0),IF($F$10=6,VLOOKUP(A402,'Lista de Produtos'!$A$2:$G$998,7,0),IF($F$10=7,VLOOKUP(A402,'Lista de Produtos'!$A$2:$H$998,8,0),IF($F$10=8,VLOOKUP(A402,'Lista de Produtos'!$A$2:$I$998,9,0),IF($F$10=9,VLOOKUP(A402,'Lista de Produtos'!$A$2:$J$998,10,0),IF($F$10=10,VLOOKUP(A402,'Lista de Produtos'!$A$2:$AE$998,11,0),IF($F$10=11,VLOOKUP(A402,'Lista de Produtos'!$A$2:$AE$998,12,0),IF($F$10=12,VLOOKUP(A402,'Lista de Produtos'!$A$2:$AE$998,13,0),IF($F$10=13,VLOOKUP(A402,'Lista de Produtos'!$A$2:$AE$998,14,0),IF($F$10=14,VLOOKUP(A402,'Lista de Produtos'!$A$2:$AE$998,15,0),IF($F$10=15,VLOOKUP(A402,'Lista de Produtos'!$A$2:$AE$998,16,0),IF($F$10=16,VLOOKUP(A402,'Lista de Produtos'!$A$2:$AE$998,17,0),IF($F$10=17,VLOOKUP(A402,'Lista de Produtos'!$A$2:$AE$998,18,0),IF($F$10=18,VLOOKUP(A402,'Lista de Produtos'!$A$2:$AE$998,19,0),IF($F$10=19,VLOOKUP(A402,'Lista de Produtos'!$A$2:$AE$998,20,0),IF($F$10=20,VLOOKUP(A402,'Lista de Produtos'!$A$2:$AE$998,21,0),IF($F$10=21,VLOOKUP(A402,'Lista de Produtos'!$A$2:$AE$998,22,0),IF($F$10=22,VLOOKUP(A402,'Lista de Produtos'!$A$2:$AE$998,23,0),IF($F$10=23,VLOOKUP(A402,'Lista de Produtos'!$A$2:$AE$998,24,0),IF($F$10=24,VLOOKUP(A402,'Lista de Produtos'!$A$2:$AE$998,25,0),IF($F$10=25,VLOOKUP(A402,'Lista de Produtos'!$A$2:$AE$998,26,0),IF($F$10=26,VLOOKUP(A402,'Lista de Produtos'!$A$2:$AE$998,27,0),IF($F$10=27,VLOOKUP(A402,'Lista de Produtos'!$A$2:$AE$998,28,0),IF($F$10=28,VLOOKUP(A402,'Lista de Produtos'!$A$2:$AE$998,29,0),IF($F$10=29,VLOOKUP(A402,'Lista de Produtos'!$A$2:$AE$998,30,0),IF($F$10=30,VLOOKUP(A402,'Lista de Produtos'!$A$2:$AE$998,31,0))))))))))))))))))))))))))))))),"")</f>
        <v/>
      </c>
      <c r="E402" s="67"/>
      <c r="F402" s="42"/>
      <c r="G402" s="43" t="str">
        <f t="shared" si="6"/>
        <v/>
      </c>
    </row>
    <row r="403" spans="1:7" x14ac:dyDescent="0.25">
      <c r="A403" s="68" t="str">
        <f>IF('Lista de Produtos'!A392="","",'Lista de Produtos'!A392)</f>
        <v/>
      </c>
      <c r="B403" s="69"/>
      <c r="C403" s="70"/>
      <c r="D403" s="66" t="str">
        <f>IFERROR(IF($F$10=1,VLOOKUP(A403,'Lista de Produtos'!$A$2:$E$998,2,0),IF($F$10=2,VLOOKUP(A403,'Lista de Produtos'!$A$2:$E$998,3,0),IF($F$10=3,VLOOKUP(A403,'Lista de Produtos'!$A$2:$E$998,4,0),IF($F$10=4,VLOOKUP(A403,'Lista de Produtos'!$A$2:$E$998,5,0),IF($F$10=5,VLOOKUP(A403,'Lista de Produtos'!$A$2:$F$998,6,0),IF($F$10=6,VLOOKUP(A403,'Lista de Produtos'!$A$2:$G$998,7,0),IF($F$10=7,VLOOKUP(A403,'Lista de Produtos'!$A$2:$H$998,8,0),IF($F$10=8,VLOOKUP(A403,'Lista de Produtos'!$A$2:$I$998,9,0),IF($F$10=9,VLOOKUP(A403,'Lista de Produtos'!$A$2:$J$998,10,0),IF($F$10=10,VLOOKUP(A403,'Lista de Produtos'!$A$2:$AE$998,11,0),IF($F$10=11,VLOOKUP(A403,'Lista de Produtos'!$A$2:$AE$998,12,0),IF($F$10=12,VLOOKUP(A403,'Lista de Produtos'!$A$2:$AE$998,13,0),IF($F$10=13,VLOOKUP(A403,'Lista de Produtos'!$A$2:$AE$998,14,0),IF($F$10=14,VLOOKUP(A403,'Lista de Produtos'!$A$2:$AE$998,15,0),IF($F$10=15,VLOOKUP(A403,'Lista de Produtos'!$A$2:$AE$998,16,0),IF($F$10=16,VLOOKUP(A403,'Lista de Produtos'!$A$2:$AE$998,17,0),IF($F$10=17,VLOOKUP(A403,'Lista de Produtos'!$A$2:$AE$998,18,0),IF($F$10=18,VLOOKUP(A403,'Lista de Produtos'!$A$2:$AE$998,19,0),IF($F$10=19,VLOOKUP(A403,'Lista de Produtos'!$A$2:$AE$998,20,0),IF($F$10=20,VLOOKUP(A403,'Lista de Produtos'!$A$2:$AE$998,21,0),IF($F$10=21,VLOOKUP(A403,'Lista de Produtos'!$A$2:$AE$998,22,0),IF($F$10=22,VLOOKUP(A403,'Lista de Produtos'!$A$2:$AE$998,23,0),IF($F$10=23,VLOOKUP(A403,'Lista de Produtos'!$A$2:$AE$998,24,0),IF($F$10=24,VLOOKUP(A403,'Lista de Produtos'!$A$2:$AE$998,25,0),IF($F$10=25,VLOOKUP(A403,'Lista de Produtos'!$A$2:$AE$998,26,0),IF($F$10=26,VLOOKUP(A403,'Lista de Produtos'!$A$2:$AE$998,27,0),IF($F$10=27,VLOOKUP(A403,'Lista de Produtos'!$A$2:$AE$998,28,0),IF($F$10=28,VLOOKUP(A403,'Lista de Produtos'!$A$2:$AE$998,29,0),IF($F$10=29,VLOOKUP(A403,'Lista de Produtos'!$A$2:$AE$998,30,0),IF($F$10=30,VLOOKUP(A403,'Lista de Produtos'!$A$2:$AE$998,31,0))))))))))))))))))))))))))))))),"")</f>
        <v/>
      </c>
      <c r="E403" s="67"/>
      <c r="F403" s="42"/>
      <c r="G403" s="43" t="str">
        <f t="shared" si="6"/>
        <v/>
      </c>
    </row>
    <row r="404" spans="1:7" x14ac:dyDescent="0.25">
      <c r="A404" s="68" t="str">
        <f>IF('Lista de Produtos'!A393="","",'Lista de Produtos'!A393)</f>
        <v/>
      </c>
      <c r="B404" s="69"/>
      <c r="C404" s="70"/>
      <c r="D404" s="66" t="str">
        <f>IFERROR(IF($F$10=1,VLOOKUP(A404,'Lista de Produtos'!$A$2:$E$998,2,0),IF($F$10=2,VLOOKUP(A404,'Lista de Produtos'!$A$2:$E$998,3,0),IF($F$10=3,VLOOKUP(A404,'Lista de Produtos'!$A$2:$E$998,4,0),IF($F$10=4,VLOOKUP(A404,'Lista de Produtos'!$A$2:$E$998,5,0),IF($F$10=5,VLOOKUP(A404,'Lista de Produtos'!$A$2:$F$998,6,0),IF($F$10=6,VLOOKUP(A404,'Lista de Produtos'!$A$2:$G$998,7,0),IF($F$10=7,VLOOKUP(A404,'Lista de Produtos'!$A$2:$H$998,8,0),IF($F$10=8,VLOOKUP(A404,'Lista de Produtos'!$A$2:$I$998,9,0),IF($F$10=9,VLOOKUP(A404,'Lista de Produtos'!$A$2:$J$998,10,0),IF($F$10=10,VLOOKUP(A404,'Lista de Produtos'!$A$2:$AE$998,11,0),IF($F$10=11,VLOOKUP(A404,'Lista de Produtos'!$A$2:$AE$998,12,0),IF($F$10=12,VLOOKUP(A404,'Lista de Produtos'!$A$2:$AE$998,13,0),IF($F$10=13,VLOOKUP(A404,'Lista de Produtos'!$A$2:$AE$998,14,0),IF($F$10=14,VLOOKUP(A404,'Lista de Produtos'!$A$2:$AE$998,15,0),IF($F$10=15,VLOOKUP(A404,'Lista de Produtos'!$A$2:$AE$998,16,0),IF($F$10=16,VLOOKUP(A404,'Lista de Produtos'!$A$2:$AE$998,17,0),IF($F$10=17,VLOOKUP(A404,'Lista de Produtos'!$A$2:$AE$998,18,0),IF($F$10=18,VLOOKUP(A404,'Lista de Produtos'!$A$2:$AE$998,19,0),IF($F$10=19,VLOOKUP(A404,'Lista de Produtos'!$A$2:$AE$998,20,0),IF($F$10=20,VLOOKUP(A404,'Lista de Produtos'!$A$2:$AE$998,21,0),IF($F$10=21,VLOOKUP(A404,'Lista de Produtos'!$A$2:$AE$998,22,0),IF($F$10=22,VLOOKUP(A404,'Lista de Produtos'!$A$2:$AE$998,23,0),IF($F$10=23,VLOOKUP(A404,'Lista de Produtos'!$A$2:$AE$998,24,0),IF($F$10=24,VLOOKUP(A404,'Lista de Produtos'!$A$2:$AE$998,25,0),IF($F$10=25,VLOOKUP(A404,'Lista de Produtos'!$A$2:$AE$998,26,0),IF($F$10=26,VLOOKUP(A404,'Lista de Produtos'!$A$2:$AE$998,27,0),IF($F$10=27,VLOOKUP(A404,'Lista de Produtos'!$A$2:$AE$998,28,0),IF($F$10=28,VLOOKUP(A404,'Lista de Produtos'!$A$2:$AE$998,29,0),IF($F$10=29,VLOOKUP(A404,'Lista de Produtos'!$A$2:$AE$998,30,0),IF($F$10=30,VLOOKUP(A404,'Lista de Produtos'!$A$2:$AE$998,31,0))))))))))))))))))))))))))))))),"")</f>
        <v/>
      </c>
      <c r="E404" s="67"/>
      <c r="F404" s="42"/>
      <c r="G404" s="43" t="str">
        <f t="shared" si="6"/>
        <v/>
      </c>
    </row>
    <row r="405" spans="1:7" x14ac:dyDescent="0.25">
      <c r="A405" s="68" t="str">
        <f>IF('Lista de Produtos'!A394="","",'Lista de Produtos'!A394)</f>
        <v/>
      </c>
      <c r="B405" s="69"/>
      <c r="C405" s="70"/>
      <c r="D405" s="66" t="str">
        <f>IFERROR(IF($F$10=1,VLOOKUP(A405,'Lista de Produtos'!$A$2:$E$998,2,0),IF($F$10=2,VLOOKUP(A405,'Lista de Produtos'!$A$2:$E$998,3,0),IF($F$10=3,VLOOKUP(A405,'Lista de Produtos'!$A$2:$E$998,4,0),IF($F$10=4,VLOOKUP(A405,'Lista de Produtos'!$A$2:$E$998,5,0),IF($F$10=5,VLOOKUP(A405,'Lista de Produtos'!$A$2:$F$998,6,0),IF($F$10=6,VLOOKUP(A405,'Lista de Produtos'!$A$2:$G$998,7,0),IF($F$10=7,VLOOKUP(A405,'Lista de Produtos'!$A$2:$H$998,8,0),IF($F$10=8,VLOOKUP(A405,'Lista de Produtos'!$A$2:$I$998,9,0),IF($F$10=9,VLOOKUP(A405,'Lista de Produtos'!$A$2:$J$998,10,0),IF($F$10=10,VLOOKUP(A405,'Lista de Produtos'!$A$2:$AE$998,11,0),IF($F$10=11,VLOOKUP(A405,'Lista de Produtos'!$A$2:$AE$998,12,0),IF($F$10=12,VLOOKUP(A405,'Lista de Produtos'!$A$2:$AE$998,13,0),IF($F$10=13,VLOOKUP(A405,'Lista de Produtos'!$A$2:$AE$998,14,0),IF($F$10=14,VLOOKUP(A405,'Lista de Produtos'!$A$2:$AE$998,15,0),IF($F$10=15,VLOOKUP(A405,'Lista de Produtos'!$A$2:$AE$998,16,0),IF($F$10=16,VLOOKUP(A405,'Lista de Produtos'!$A$2:$AE$998,17,0),IF($F$10=17,VLOOKUP(A405,'Lista de Produtos'!$A$2:$AE$998,18,0),IF($F$10=18,VLOOKUP(A405,'Lista de Produtos'!$A$2:$AE$998,19,0),IF($F$10=19,VLOOKUP(A405,'Lista de Produtos'!$A$2:$AE$998,20,0),IF($F$10=20,VLOOKUP(A405,'Lista de Produtos'!$A$2:$AE$998,21,0),IF($F$10=21,VLOOKUP(A405,'Lista de Produtos'!$A$2:$AE$998,22,0),IF($F$10=22,VLOOKUP(A405,'Lista de Produtos'!$A$2:$AE$998,23,0),IF($F$10=23,VLOOKUP(A405,'Lista de Produtos'!$A$2:$AE$998,24,0),IF($F$10=24,VLOOKUP(A405,'Lista de Produtos'!$A$2:$AE$998,25,0),IF($F$10=25,VLOOKUP(A405,'Lista de Produtos'!$A$2:$AE$998,26,0),IF($F$10=26,VLOOKUP(A405,'Lista de Produtos'!$A$2:$AE$998,27,0),IF($F$10=27,VLOOKUP(A405,'Lista de Produtos'!$A$2:$AE$998,28,0),IF($F$10=28,VLOOKUP(A405,'Lista de Produtos'!$A$2:$AE$998,29,0),IF($F$10=29,VLOOKUP(A405,'Lista de Produtos'!$A$2:$AE$998,30,0),IF($F$10=30,VLOOKUP(A405,'Lista de Produtos'!$A$2:$AE$998,31,0))))))))))))))))))))))))))))))),"")</f>
        <v/>
      </c>
      <c r="E405" s="67"/>
      <c r="F405" s="42"/>
      <c r="G405" s="43" t="str">
        <f t="shared" si="6"/>
        <v/>
      </c>
    </row>
    <row r="406" spans="1:7" x14ac:dyDescent="0.25">
      <c r="A406" s="68" t="str">
        <f>IF('Lista de Produtos'!A395="","",'Lista de Produtos'!A395)</f>
        <v/>
      </c>
      <c r="B406" s="69"/>
      <c r="C406" s="70"/>
      <c r="D406" s="66" t="str">
        <f>IFERROR(IF($F$10=1,VLOOKUP(A406,'Lista de Produtos'!$A$2:$E$998,2,0),IF($F$10=2,VLOOKUP(A406,'Lista de Produtos'!$A$2:$E$998,3,0),IF($F$10=3,VLOOKUP(A406,'Lista de Produtos'!$A$2:$E$998,4,0),IF($F$10=4,VLOOKUP(A406,'Lista de Produtos'!$A$2:$E$998,5,0),IF($F$10=5,VLOOKUP(A406,'Lista de Produtos'!$A$2:$F$998,6,0),IF($F$10=6,VLOOKUP(A406,'Lista de Produtos'!$A$2:$G$998,7,0),IF($F$10=7,VLOOKUP(A406,'Lista de Produtos'!$A$2:$H$998,8,0),IF($F$10=8,VLOOKUP(A406,'Lista de Produtos'!$A$2:$I$998,9,0),IF($F$10=9,VLOOKUP(A406,'Lista de Produtos'!$A$2:$J$998,10,0),IF($F$10=10,VLOOKUP(A406,'Lista de Produtos'!$A$2:$AE$998,11,0),IF($F$10=11,VLOOKUP(A406,'Lista de Produtos'!$A$2:$AE$998,12,0),IF($F$10=12,VLOOKUP(A406,'Lista de Produtos'!$A$2:$AE$998,13,0),IF($F$10=13,VLOOKUP(A406,'Lista de Produtos'!$A$2:$AE$998,14,0),IF($F$10=14,VLOOKUP(A406,'Lista de Produtos'!$A$2:$AE$998,15,0),IF($F$10=15,VLOOKUP(A406,'Lista de Produtos'!$A$2:$AE$998,16,0),IF($F$10=16,VLOOKUP(A406,'Lista de Produtos'!$A$2:$AE$998,17,0),IF($F$10=17,VLOOKUP(A406,'Lista de Produtos'!$A$2:$AE$998,18,0),IF($F$10=18,VLOOKUP(A406,'Lista de Produtos'!$A$2:$AE$998,19,0),IF($F$10=19,VLOOKUP(A406,'Lista de Produtos'!$A$2:$AE$998,20,0),IF($F$10=20,VLOOKUP(A406,'Lista de Produtos'!$A$2:$AE$998,21,0),IF($F$10=21,VLOOKUP(A406,'Lista de Produtos'!$A$2:$AE$998,22,0),IF($F$10=22,VLOOKUP(A406,'Lista de Produtos'!$A$2:$AE$998,23,0),IF($F$10=23,VLOOKUP(A406,'Lista de Produtos'!$A$2:$AE$998,24,0),IF($F$10=24,VLOOKUP(A406,'Lista de Produtos'!$A$2:$AE$998,25,0),IF($F$10=25,VLOOKUP(A406,'Lista de Produtos'!$A$2:$AE$998,26,0),IF($F$10=26,VLOOKUP(A406,'Lista de Produtos'!$A$2:$AE$998,27,0),IF($F$10=27,VLOOKUP(A406,'Lista de Produtos'!$A$2:$AE$998,28,0),IF($F$10=28,VLOOKUP(A406,'Lista de Produtos'!$A$2:$AE$998,29,0),IF($F$10=29,VLOOKUP(A406,'Lista de Produtos'!$A$2:$AE$998,30,0),IF($F$10=30,VLOOKUP(A406,'Lista de Produtos'!$A$2:$AE$998,31,0))))))))))))))))))))))))))))))),"")</f>
        <v/>
      </c>
      <c r="E406" s="67"/>
      <c r="F406" s="42"/>
      <c r="G406" s="43" t="str">
        <f t="shared" si="6"/>
        <v/>
      </c>
    </row>
    <row r="407" spans="1:7" x14ac:dyDescent="0.25">
      <c r="A407" s="68" t="str">
        <f>IF('Lista de Produtos'!A396="","",'Lista de Produtos'!A396)</f>
        <v/>
      </c>
      <c r="B407" s="69"/>
      <c r="C407" s="70"/>
      <c r="D407" s="66" t="str">
        <f>IFERROR(IF($F$10=1,VLOOKUP(A407,'Lista de Produtos'!$A$2:$E$998,2,0),IF($F$10=2,VLOOKUP(A407,'Lista de Produtos'!$A$2:$E$998,3,0),IF($F$10=3,VLOOKUP(A407,'Lista de Produtos'!$A$2:$E$998,4,0),IF($F$10=4,VLOOKUP(A407,'Lista de Produtos'!$A$2:$E$998,5,0),IF($F$10=5,VLOOKUP(A407,'Lista de Produtos'!$A$2:$F$998,6,0),IF($F$10=6,VLOOKUP(A407,'Lista de Produtos'!$A$2:$G$998,7,0),IF($F$10=7,VLOOKUP(A407,'Lista de Produtos'!$A$2:$H$998,8,0),IF($F$10=8,VLOOKUP(A407,'Lista de Produtos'!$A$2:$I$998,9,0),IF($F$10=9,VLOOKUP(A407,'Lista de Produtos'!$A$2:$J$998,10,0),IF($F$10=10,VLOOKUP(A407,'Lista de Produtos'!$A$2:$AE$998,11,0),IF($F$10=11,VLOOKUP(A407,'Lista de Produtos'!$A$2:$AE$998,12,0),IF($F$10=12,VLOOKUP(A407,'Lista de Produtos'!$A$2:$AE$998,13,0),IF($F$10=13,VLOOKUP(A407,'Lista de Produtos'!$A$2:$AE$998,14,0),IF($F$10=14,VLOOKUP(A407,'Lista de Produtos'!$A$2:$AE$998,15,0),IF($F$10=15,VLOOKUP(A407,'Lista de Produtos'!$A$2:$AE$998,16,0),IF($F$10=16,VLOOKUP(A407,'Lista de Produtos'!$A$2:$AE$998,17,0),IF($F$10=17,VLOOKUP(A407,'Lista de Produtos'!$A$2:$AE$998,18,0),IF($F$10=18,VLOOKUP(A407,'Lista de Produtos'!$A$2:$AE$998,19,0),IF($F$10=19,VLOOKUP(A407,'Lista de Produtos'!$A$2:$AE$998,20,0),IF($F$10=20,VLOOKUP(A407,'Lista de Produtos'!$A$2:$AE$998,21,0),IF($F$10=21,VLOOKUP(A407,'Lista de Produtos'!$A$2:$AE$998,22,0),IF($F$10=22,VLOOKUP(A407,'Lista de Produtos'!$A$2:$AE$998,23,0),IF($F$10=23,VLOOKUP(A407,'Lista de Produtos'!$A$2:$AE$998,24,0),IF($F$10=24,VLOOKUP(A407,'Lista de Produtos'!$A$2:$AE$998,25,0),IF($F$10=25,VLOOKUP(A407,'Lista de Produtos'!$A$2:$AE$998,26,0),IF($F$10=26,VLOOKUP(A407,'Lista de Produtos'!$A$2:$AE$998,27,0),IF($F$10=27,VLOOKUP(A407,'Lista de Produtos'!$A$2:$AE$998,28,0),IF($F$10=28,VLOOKUP(A407,'Lista de Produtos'!$A$2:$AE$998,29,0),IF($F$10=29,VLOOKUP(A407,'Lista de Produtos'!$A$2:$AE$998,30,0),IF($F$10=30,VLOOKUP(A407,'Lista de Produtos'!$A$2:$AE$998,31,0))))))))))))))))))))))))))))))),"")</f>
        <v/>
      </c>
      <c r="E407" s="67"/>
      <c r="F407" s="42"/>
      <c r="G407" s="43" t="str">
        <f t="shared" si="6"/>
        <v/>
      </c>
    </row>
    <row r="408" spans="1:7" x14ac:dyDescent="0.25">
      <c r="A408" s="68" t="str">
        <f>IF('Lista de Produtos'!A397="","",'Lista de Produtos'!A397)</f>
        <v/>
      </c>
      <c r="B408" s="69"/>
      <c r="C408" s="70"/>
      <c r="D408" s="66" t="str">
        <f>IFERROR(IF($F$10=1,VLOOKUP(A408,'Lista de Produtos'!$A$2:$E$998,2,0),IF($F$10=2,VLOOKUP(A408,'Lista de Produtos'!$A$2:$E$998,3,0),IF($F$10=3,VLOOKUP(A408,'Lista de Produtos'!$A$2:$E$998,4,0),IF($F$10=4,VLOOKUP(A408,'Lista de Produtos'!$A$2:$E$998,5,0),IF($F$10=5,VLOOKUP(A408,'Lista de Produtos'!$A$2:$F$998,6,0),IF($F$10=6,VLOOKUP(A408,'Lista de Produtos'!$A$2:$G$998,7,0),IF($F$10=7,VLOOKUP(A408,'Lista de Produtos'!$A$2:$H$998,8,0),IF($F$10=8,VLOOKUP(A408,'Lista de Produtos'!$A$2:$I$998,9,0),IF($F$10=9,VLOOKUP(A408,'Lista de Produtos'!$A$2:$J$998,10,0),IF($F$10=10,VLOOKUP(A408,'Lista de Produtos'!$A$2:$AE$998,11,0),IF($F$10=11,VLOOKUP(A408,'Lista de Produtos'!$A$2:$AE$998,12,0),IF($F$10=12,VLOOKUP(A408,'Lista de Produtos'!$A$2:$AE$998,13,0),IF($F$10=13,VLOOKUP(A408,'Lista de Produtos'!$A$2:$AE$998,14,0),IF($F$10=14,VLOOKUP(A408,'Lista de Produtos'!$A$2:$AE$998,15,0),IF($F$10=15,VLOOKUP(A408,'Lista de Produtos'!$A$2:$AE$998,16,0),IF($F$10=16,VLOOKUP(A408,'Lista de Produtos'!$A$2:$AE$998,17,0),IF($F$10=17,VLOOKUP(A408,'Lista de Produtos'!$A$2:$AE$998,18,0),IF($F$10=18,VLOOKUP(A408,'Lista de Produtos'!$A$2:$AE$998,19,0),IF($F$10=19,VLOOKUP(A408,'Lista de Produtos'!$A$2:$AE$998,20,0),IF($F$10=20,VLOOKUP(A408,'Lista de Produtos'!$A$2:$AE$998,21,0),IF($F$10=21,VLOOKUP(A408,'Lista de Produtos'!$A$2:$AE$998,22,0),IF($F$10=22,VLOOKUP(A408,'Lista de Produtos'!$A$2:$AE$998,23,0),IF($F$10=23,VLOOKUP(A408,'Lista de Produtos'!$A$2:$AE$998,24,0),IF($F$10=24,VLOOKUP(A408,'Lista de Produtos'!$A$2:$AE$998,25,0),IF($F$10=25,VLOOKUP(A408,'Lista de Produtos'!$A$2:$AE$998,26,0),IF($F$10=26,VLOOKUP(A408,'Lista de Produtos'!$A$2:$AE$998,27,0),IF($F$10=27,VLOOKUP(A408,'Lista de Produtos'!$A$2:$AE$998,28,0),IF($F$10=28,VLOOKUP(A408,'Lista de Produtos'!$A$2:$AE$998,29,0),IF($F$10=29,VLOOKUP(A408,'Lista de Produtos'!$A$2:$AE$998,30,0),IF($F$10=30,VLOOKUP(A408,'Lista de Produtos'!$A$2:$AE$998,31,0))))))))))))))))))))))))))))))),"")</f>
        <v/>
      </c>
      <c r="E408" s="67"/>
      <c r="F408" s="42"/>
      <c r="G408" s="43" t="str">
        <f t="shared" si="6"/>
        <v/>
      </c>
    </row>
    <row r="409" spans="1:7" x14ac:dyDescent="0.25">
      <c r="A409" s="68" t="str">
        <f>IF('Lista de Produtos'!A398="","",'Lista de Produtos'!A398)</f>
        <v/>
      </c>
      <c r="B409" s="69"/>
      <c r="C409" s="70"/>
      <c r="D409" s="66" t="str">
        <f>IFERROR(IF($F$10=1,VLOOKUP(A409,'Lista de Produtos'!$A$2:$E$998,2,0),IF($F$10=2,VLOOKUP(A409,'Lista de Produtos'!$A$2:$E$998,3,0),IF($F$10=3,VLOOKUP(A409,'Lista de Produtos'!$A$2:$E$998,4,0),IF($F$10=4,VLOOKUP(A409,'Lista de Produtos'!$A$2:$E$998,5,0),IF($F$10=5,VLOOKUP(A409,'Lista de Produtos'!$A$2:$F$998,6,0),IF($F$10=6,VLOOKUP(A409,'Lista de Produtos'!$A$2:$G$998,7,0),IF($F$10=7,VLOOKUP(A409,'Lista de Produtos'!$A$2:$H$998,8,0),IF($F$10=8,VLOOKUP(A409,'Lista de Produtos'!$A$2:$I$998,9,0),IF($F$10=9,VLOOKUP(A409,'Lista de Produtos'!$A$2:$J$998,10,0),IF($F$10=10,VLOOKUP(A409,'Lista de Produtos'!$A$2:$AE$998,11,0),IF($F$10=11,VLOOKUP(A409,'Lista de Produtos'!$A$2:$AE$998,12,0),IF($F$10=12,VLOOKUP(A409,'Lista de Produtos'!$A$2:$AE$998,13,0),IF($F$10=13,VLOOKUP(A409,'Lista de Produtos'!$A$2:$AE$998,14,0),IF($F$10=14,VLOOKUP(A409,'Lista de Produtos'!$A$2:$AE$998,15,0),IF($F$10=15,VLOOKUP(A409,'Lista de Produtos'!$A$2:$AE$998,16,0),IF($F$10=16,VLOOKUP(A409,'Lista de Produtos'!$A$2:$AE$998,17,0),IF($F$10=17,VLOOKUP(A409,'Lista de Produtos'!$A$2:$AE$998,18,0),IF($F$10=18,VLOOKUP(A409,'Lista de Produtos'!$A$2:$AE$998,19,0),IF($F$10=19,VLOOKUP(A409,'Lista de Produtos'!$A$2:$AE$998,20,0),IF($F$10=20,VLOOKUP(A409,'Lista de Produtos'!$A$2:$AE$998,21,0),IF($F$10=21,VLOOKUP(A409,'Lista de Produtos'!$A$2:$AE$998,22,0),IF($F$10=22,VLOOKUP(A409,'Lista de Produtos'!$A$2:$AE$998,23,0),IF($F$10=23,VLOOKUP(A409,'Lista de Produtos'!$A$2:$AE$998,24,0),IF($F$10=24,VLOOKUP(A409,'Lista de Produtos'!$A$2:$AE$998,25,0),IF($F$10=25,VLOOKUP(A409,'Lista de Produtos'!$A$2:$AE$998,26,0),IF($F$10=26,VLOOKUP(A409,'Lista de Produtos'!$A$2:$AE$998,27,0),IF($F$10=27,VLOOKUP(A409,'Lista de Produtos'!$A$2:$AE$998,28,0),IF($F$10=28,VLOOKUP(A409,'Lista de Produtos'!$A$2:$AE$998,29,0),IF($F$10=29,VLOOKUP(A409,'Lista de Produtos'!$A$2:$AE$998,30,0),IF($F$10=30,VLOOKUP(A409,'Lista de Produtos'!$A$2:$AE$998,31,0))))))))))))))))))))))))))))))),"")</f>
        <v/>
      </c>
      <c r="E409" s="67"/>
      <c r="F409" s="42"/>
      <c r="G409" s="43" t="str">
        <f t="shared" si="6"/>
        <v/>
      </c>
    </row>
    <row r="410" spans="1:7" x14ac:dyDescent="0.25">
      <c r="A410" s="68" t="str">
        <f>IF('Lista de Produtos'!A399="","",'Lista de Produtos'!A399)</f>
        <v/>
      </c>
      <c r="B410" s="69"/>
      <c r="C410" s="70"/>
      <c r="D410" s="66" t="str">
        <f>IFERROR(IF($F$10=1,VLOOKUP(A410,'Lista de Produtos'!$A$2:$E$998,2,0),IF($F$10=2,VLOOKUP(A410,'Lista de Produtos'!$A$2:$E$998,3,0),IF($F$10=3,VLOOKUP(A410,'Lista de Produtos'!$A$2:$E$998,4,0),IF($F$10=4,VLOOKUP(A410,'Lista de Produtos'!$A$2:$E$998,5,0),IF($F$10=5,VLOOKUP(A410,'Lista de Produtos'!$A$2:$F$998,6,0),IF($F$10=6,VLOOKUP(A410,'Lista de Produtos'!$A$2:$G$998,7,0),IF($F$10=7,VLOOKUP(A410,'Lista de Produtos'!$A$2:$H$998,8,0),IF($F$10=8,VLOOKUP(A410,'Lista de Produtos'!$A$2:$I$998,9,0),IF($F$10=9,VLOOKUP(A410,'Lista de Produtos'!$A$2:$J$998,10,0),IF($F$10=10,VLOOKUP(A410,'Lista de Produtos'!$A$2:$AE$998,11,0),IF($F$10=11,VLOOKUP(A410,'Lista de Produtos'!$A$2:$AE$998,12,0),IF($F$10=12,VLOOKUP(A410,'Lista de Produtos'!$A$2:$AE$998,13,0),IF($F$10=13,VLOOKUP(A410,'Lista de Produtos'!$A$2:$AE$998,14,0),IF($F$10=14,VLOOKUP(A410,'Lista de Produtos'!$A$2:$AE$998,15,0),IF($F$10=15,VLOOKUP(A410,'Lista de Produtos'!$A$2:$AE$998,16,0),IF($F$10=16,VLOOKUP(A410,'Lista de Produtos'!$A$2:$AE$998,17,0),IF($F$10=17,VLOOKUP(A410,'Lista de Produtos'!$A$2:$AE$998,18,0),IF($F$10=18,VLOOKUP(A410,'Lista de Produtos'!$A$2:$AE$998,19,0),IF($F$10=19,VLOOKUP(A410,'Lista de Produtos'!$A$2:$AE$998,20,0),IF($F$10=20,VLOOKUP(A410,'Lista de Produtos'!$A$2:$AE$998,21,0),IF($F$10=21,VLOOKUP(A410,'Lista de Produtos'!$A$2:$AE$998,22,0),IF($F$10=22,VLOOKUP(A410,'Lista de Produtos'!$A$2:$AE$998,23,0),IF($F$10=23,VLOOKUP(A410,'Lista de Produtos'!$A$2:$AE$998,24,0),IF($F$10=24,VLOOKUP(A410,'Lista de Produtos'!$A$2:$AE$998,25,0),IF($F$10=25,VLOOKUP(A410,'Lista de Produtos'!$A$2:$AE$998,26,0),IF($F$10=26,VLOOKUP(A410,'Lista de Produtos'!$A$2:$AE$998,27,0),IF($F$10=27,VLOOKUP(A410,'Lista de Produtos'!$A$2:$AE$998,28,0),IF($F$10=28,VLOOKUP(A410,'Lista de Produtos'!$A$2:$AE$998,29,0),IF($F$10=29,VLOOKUP(A410,'Lista de Produtos'!$A$2:$AE$998,30,0),IF($F$10=30,VLOOKUP(A410,'Lista de Produtos'!$A$2:$AE$998,31,0))))))))))))))))))))))))))))))),"")</f>
        <v/>
      </c>
      <c r="E410" s="67"/>
      <c r="F410" s="42"/>
      <c r="G410" s="43" t="str">
        <f t="shared" si="6"/>
        <v/>
      </c>
    </row>
    <row r="411" spans="1:7" x14ac:dyDescent="0.25">
      <c r="A411" s="68" t="str">
        <f>IF('Lista de Produtos'!A400="","",'Lista de Produtos'!A400)</f>
        <v/>
      </c>
      <c r="B411" s="69"/>
      <c r="C411" s="70"/>
      <c r="D411" s="66" t="str">
        <f>IFERROR(IF($F$10=1,VLOOKUP(A411,'Lista de Produtos'!$A$2:$E$998,2,0),IF($F$10=2,VLOOKUP(A411,'Lista de Produtos'!$A$2:$E$998,3,0),IF($F$10=3,VLOOKUP(A411,'Lista de Produtos'!$A$2:$E$998,4,0),IF($F$10=4,VLOOKUP(A411,'Lista de Produtos'!$A$2:$E$998,5,0),IF($F$10=5,VLOOKUP(A411,'Lista de Produtos'!$A$2:$F$998,6,0),IF($F$10=6,VLOOKUP(A411,'Lista de Produtos'!$A$2:$G$998,7,0),IF($F$10=7,VLOOKUP(A411,'Lista de Produtos'!$A$2:$H$998,8,0),IF($F$10=8,VLOOKUP(A411,'Lista de Produtos'!$A$2:$I$998,9,0),IF($F$10=9,VLOOKUP(A411,'Lista de Produtos'!$A$2:$J$998,10,0),IF($F$10=10,VLOOKUP(A411,'Lista de Produtos'!$A$2:$AE$998,11,0),IF($F$10=11,VLOOKUP(A411,'Lista de Produtos'!$A$2:$AE$998,12,0),IF($F$10=12,VLOOKUP(A411,'Lista de Produtos'!$A$2:$AE$998,13,0),IF($F$10=13,VLOOKUP(A411,'Lista de Produtos'!$A$2:$AE$998,14,0),IF($F$10=14,VLOOKUP(A411,'Lista de Produtos'!$A$2:$AE$998,15,0),IF($F$10=15,VLOOKUP(A411,'Lista de Produtos'!$A$2:$AE$998,16,0),IF($F$10=16,VLOOKUP(A411,'Lista de Produtos'!$A$2:$AE$998,17,0),IF($F$10=17,VLOOKUP(A411,'Lista de Produtos'!$A$2:$AE$998,18,0),IF($F$10=18,VLOOKUP(A411,'Lista de Produtos'!$A$2:$AE$998,19,0),IF($F$10=19,VLOOKUP(A411,'Lista de Produtos'!$A$2:$AE$998,20,0),IF($F$10=20,VLOOKUP(A411,'Lista de Produtos'!$A$2:$AE$998,21,0),IF($F$10=21,VLOOKUP(A411,'Lista de Produtos'!$A$2:$AE$998,22,0),IF($F$10=22,VLOOKUP(A411,'Lista de Produtos'!$A$2:$AE$998,23,0),IF($F$10=23,VLOOKUP(A411,'Lista de Produtos'!$A$2:$AE$998,24,0),IF($F$10=24,VLOOKUP(A411,'Lista de Produtos'!$A$2:$AE$998,25,0),IF($F$10=25,VLOOKUP(A411,'Lista de Produtos'!$A$2:$AE$998,26,0),IF($F$10=26,VLOOKUP(A411,'Lista de Produtos'!$A$2:$AE$998,27,0),IF($F$10=27,VLOOKUP(A411,'Lista de Produtos'!$A$2:$AE$998,28,0),IF($F$10=28,VLOOKUP(A411,'Lista de Produtos'!$A$2:$AE$998,29,0),IF($F$10=29,VLOOKUP(A411,'Lista de Produtos'!$A$2:$AE$998,30,0),IF($F$10=30,VLOOKUP(A411,'Lista de Produtos'!$A$2:$AE$998,31,0))))))))))))))))))))))))))))))),"")</f>
        <v/>
      </c>
      <c r="E411" s="67"/>
      <c r="F411" s="42"/>
      <c r="G411" s="43" t="str">
        <f t="shared" si="6"/>
        <v/>
      </c>
    </row>
    <row r="412" spans="1:7" x14ac:dyDescent="0.25">
      <c r="A412" s="68" t="str">
        <f>IF('Lista de Produtos'!A401="","",'Lista de Produtos'!A401)</f>
        <v/>
      </c>
      <c r="B412" s="69"/>
      <c r="C412" s="70"/>
      <c r="D412" s="66" t="str">
        <f>IFERROR(IF($F$10=1,VLOOKUP(A412,'Lista de Produtos'!$A$2:$E$998,2,0),IF($F$10=2,VLOOKUP(A412,'Lista de Produtos'!$A$2:$E$998,3,0),IF($F$10=3,VLOOKUP(A412,'Lista de Produtos'!$A$2:$E$998,4,0),IF($F$10=4,VLOOKUP(A412,'Lista de Produtos'!$A$2:$E$998,5,0),IF($F$10=5,VLOOKUP(A412,'Lista de Produtos'!$A$2:$F$998,6,0),IF($F$10=6,VLOOKUP(A412,'Lista de Produtos'!$A$2:$G$998,7,0),IF($F$10=7,VLOOKUP(A412,'Lista de Produtos'!$A$2:$H$998,8,0),IF($F$10=8,VLOOKUP(A412,'Lista de Produtos'!$A$2:$I$998,9,0),IF($F$10=9,VLOOKUP(A412,'Lista de Produtos'!$A$2:$J$998,10,0),IF($F$10=10,VLOOKUP(A412,'Lista de Produtos'!$A$2:$AE$998,11,0),IF($F$10=11,VLOOKUP(A412,'Lista de Produtos'!$A$2:$AE$998,12,0),IF($F$10=12,VLOOKUP(A412,'Lista de Produtos'!$A$2:$AE$998,13,0),IF($F$10=13,VLOOKUP(A412,'Lista de Produtos'!$A$2:$AE$998,14,0),IF($F$10=14,VLOOKUP(A412,'Lista de Produtos'!$A$2:$AE$998,15,0),IF($F$10=15,VLOOKUP(A412,'Lista de Produtos'!$A$2:$AE$998,16,0),IF($F$10=16,VLOOKUP(A412,'Lista de Produtos'!$A$2:$AE$998,17,0),IF($F$10=17,VLOOKUP(A412,'Lista de Produtos'!$A$2:$AE$998,18,0),IF($F$10=18,VLOOKUP(A412,'Lista de Produtos'!$A$2:$AE$998,19,0),IF($F$10=19,VLOOKUP(A412,'Lista de Produtos'!$A$2:$AE$998,20,0),IF($F$10=20,VLOOKUP(A412,'Lista de Produtos'!$A$2:$AE$998,21,0),IF($F$10=21,VLOOKUP(A412,'Lista de Produtos'!$A$2:$AE$998,22,0),IF($F$10=22,VLOOKUP(A412,'Lista de Produtos'!$A$2:$AE$998,23,0),IF($F$10=23,VLOOKUP(A412,'Lista de Produtos'!$A$2:$AE$998,24,0),IF($F$10=24,VLOOKUP(A412,'Lista de Produtos'!$A$2:$AE$998,25,0),IF($F$10=25,VLOOKUP(A412,'Lista de Produtos'!$A$2:$AE$998,26,0),IF($F$10=26,VLOOKUP(A412,'Lista de Produtos'!$A$2:$AE$998,27,0),IF($F$10=27,VLOOKUP(A412,'Lista de Produtos'!$A$2:$AE$998,28,0),IF($F$10=28,VLOOKUP(A412,'Lista de Produtos'!$A$2:$AE$998,29,0),IF($F$10=29,VLOOKUP(A412,'Lista de Produtos'!$A$2:$AE$998,30,0),IF($F$10=30,VLOOKUP(A412,'Lista de Produtos'!$A$2:$AE$998,31,0))))))))))))))))))))))))))))))),"")</f>
        <v/>
      </c>
      <c r="E412" s="67"/>
      <c r="F412" s="42"/>
      <c r="G412" s="43" t="str">
        <f t="shared" si="6"/>
        <v/>
      </c>
    </row>
    <row r="413" spans="1:7" x14ac:dyDescent="0.25">
      <c r="A413" s="68" t="str">
        <f>IF('Lista de Produtos'!A402="","",'Lista de Produtos'!A402)</f>
        <v/>
      </c>
      <c r="B413" s="69"/>
      <c r="C413" s="70"/>
      <c r="D413" s="66" t="str">
        <f>IFERROR(IF($F$10=1,VLOOKUP(A413,'Lista de Produtos'!$A$2:$E$998,2,0),IF($F$10=2,VLOOKUP(A413,'Lista de Produtos'!$A$2:$E$998,3,0),IF($F$10=3,VLOOKUP(A413,'Lista de Produtos'!$A$2:$E$998,4,0),IF($F$10=4,VLOOKUP(A413,'Lista de Produtos'!$A$2:$E$998,5,0),IF($F$10=5,VLOOKUP(A413,'Lista de Produtos'!$A$2:$F$998,6,0),IF($F$10=6,VLOOKUP(A413,'Lista de Produtos'!$A$2:$G$998,7,0),IF($F$10=7,VLOOKUP(A413,'Lista de Produtos'!$A$2:$H$998,8,0),IF($F$10=8,VLOOKUP(A413,'Lista de Produtos'!$A$2:$I$998,9,0),IF($F$10=9,VLOOKUP(A413,'Lista de Produtos'!$A$2:$J$998,10,0),IF($F$10=10,VLOOKUP(A413,'Lista de Produtos'!$A$2:$AE$998,11,0),IF($F$10=11,VLOOKUP(A413,'Lista de Produtos'!$A$2:$AE$998,12,0),IF($F$10=12,VLOOKUP(A413,'Lista de Produtos'!$A$2:$AE$998,13,0),IF($F$10=13,VLOOKUP(A413,'Lista de Produtos'!$A$2:$AE$998,14,0),IF($F$10=14,VLOOKUP(A413,'Lista de Produtos'!$A$2:$AE$998,15,0),IF($F$10=15,VLOOKUP(A413,'Lista de Produtos'!$A$2:$AE$998,16,0),IF($F$10=16,VLOOKUP(A413,'Lista de Produtos'!$A$2:$AE$998,17,0),IF($F$10=17,VLOOKUP(A413,'Lista de Produtos'!$A$2:$AE$998,18,0),IF($F$10=18,VLOOKUP(A413,'Lista de Produtos'!$A$2:$AE$998,19,0),IF($F$10=19,VLOOKUP(A413,'Lista de Produtos'!$A$2:$AE$998,20,0),IF($F$10=20,VLOOKUP(A413,'Lista de Produtos'!$A$2:$AE$998,21,0),IF($F$10=21,VLOOKUP(A413,'Lista de Produtos'!$A$2:$AE$998,22,0),IF($F$10=22,VLOOKUP(A413,'Lista de Produtos'!$A$2:$AE$998,23,0),IF($F$10=23,VLOOKUP(A413,'Lista de Produtos'!$A$2:$AE$998,24,0),IF($F$10=24,VLOOKUP(A413,'Lista de Produtos'!$A$2:$AE$998,25,0),IF($F$10=25,VLOOKUP(A413,'Lista de Produtos'!$A$2:$AE$998,26,0),IF($F$10=26,VLOOKUP(A413,'Lista de Produtos'!$A$2:$AE$998,27,0),IF($F$10=27,VLOOKUP(A413,'Lista de Produtos'!$A$2:$AE$998,28,0),IF($F$10=28,VLOOKUP(A413,'Lista de Produtos'!$A$2:$AE$998,29,0),IF($F$10=29,VLOOKUP(A413,'Lista de Produtos'!$A$2:$AE$998,30,0),IF($F$10=30,VLOOKUP(A413,'Lista de Produtos'!$A$2:$AE$998,31,0))))))))))))))))))))))))))))))),"")</f>
        <v/>
      </c>
      <c r="E413" s="67"/>
      <c r="F413" s="42"/>
      <c r="G413" s="43" t="str">
        <f t="shared" si="6"/>
        <v/>
      </c>
    </row>
    <row r="414" spans="1:7" x14ac:dyDescent="0.25">
      <c r="A414" s="68" t="str">
        <f>IF('Lista de Produtos'!A403="","",'Lista de Produtos'!A403)</f>
        <v/>
      </c>
      <c r="B414" s="69"/>
      <c r="C414" s="70"/>
      <c r="D414" s="66" t="str">
        <f>IFERROR(IF($F$10=1,VLOOKUP(A414,'Lista de Produtos'!$A$2:$E$998,2,0),IF($F$10=2,VLOOKUP(A414,'Lista de Produtos'!$A$2:$E$998,3,0),IF($F$10=3,VLOOKUP(A414,'Lista de Produtos'!$A$2:$E$998,4,0),IF($F$10=4,VLOOKUP(A414,'Lista de Produtos'!$A$2:$E$998,5,0),IF($F$10=5,VLOOKUP(A414,'Lista de Produtos'!$A$2:$F$998,6,0),IF($F$10=6,VLOOKUP(A414,'Lista de Produtos'!$A$2:$G$998,7,0),IF($F$10=7,VLOOKUP(A414,'Lista de Produtos'!$A$2:$H$998,8,0),IF($F$10=8,VLOOKUP(A414,'Lista de Produtos'!$A$2:$I$998,9,0),IF($F$10=9,VLOOKUP(A414,'Lista de Produtos'!$A$2:$J$998,10,0),IF($F$10=10,VLOOKUP(A414,'Lista de Produtos'!$A$2:$AE$998,11,0),IF($F$10=11,VLOOKUP(A414,'Lista de Produtos'!$A$2:$AE$998,12,0),IF($F$10=12,VLOOKUP(A414,'Lista de Produtos'!$A$2:$AE$998,13,0),IF($F$10=13,VLOOKUP(A414,'Lista de Produtos'!$A$2:$AE$998,14,0),IF($F$10=14,VLOOKUP(A414,'Lista de Produtos'!$A$2:$AE$998,15,0),IF($F$10=15,VLOOKUP(A414,'Lista de Produtos'!$A$2:$AE$998,16,0),IF($F$10=16,VLOOKUP(A414,'Lista de Produtos'!$A$2:$AE$998,17,0),IF($F$10=17,VLOOKUP(A414,'Lista de Produtos'!$A$2:$AE$998,18,0),IF($F$10=18,VLOOKUP(A414,'Lista de Produtos'!$A$2:$AE$998,19,0),IF($F$10=19,VLOOKUP(A414,'Lista de Produtos'!$A$2:$AE$998,20,0),IF($F$10=20,VLOOKUP(A414,'Lista de Produtos'!$A$2:$AE$998,21,0),IF($F$10=21,VLOOKUP(A414,'Lista de Produtos'!$A$2:$AE$998,22,0),IF($F$10=22,VLOOKUP(A414,'Lista de Produtos'!$A$2:$AE$998,23,0),IF($F$10=23,VLOOKUP(A414,'Lista de Produtos'!$A$2:$AE$998,24,0),IF($F$10=24,VLOOKUP(A414,'Lista de Produtos'!$A$2:$AE$998,25,0),IF($F$10=25,VLOOKUP(A414,'Lista de Produtos'!$A$2:$AE$998,26,0),IF($F$10=26,VLOOKUP(A414,'Lista de Produtos'!$A$2:$AE$998,27,0),IF($F$10=27,VLOOKUP(A414,'Lista de Produtos'!$A$2:$AE$998,28,0),IF($F$10=28,VLOOKUP(A414,'Lista de Produtos'!$A$2:$AE$998,29,0),IF($F$10=29,VLOOKUP(A414,'Lista de Produtos'!$A$2:$AE$998,30,0),IF($F$10=30,VLOOKUP(A414,'Lista de Produtos'!$A$2:$AE$998,31,0))))))))))))))))))))))))))))))),"")</f>
        <v/>
      </c>
      <c r="E414" s="67"/>
      <c r="F414" s="42"/>
      <c r="G414" s="43" t="str">
        <f t="shared" si="6"/>
        <v/>
      </c>
    </row>
    <row r="415" spans="1:7" x14ac:dyDescent="0.25">
      <c r="A415" s="68" t="str">
        <f>IF('Lista de Produtos'!A404="","",'Lista de Produtos'!A404)</f>
        <v/>
      </c>
      <c r="B415" s="69"/>
      <c r="C415" s="70"/>
      <c r="D415" s="66" t="str">
        <f>IFERROR(IF($F$10=1,VLOOKUP(A415,'Lista de Produtos'!$A$2:$E$998,2,0),IF($F$10=2,VLOOKUP(A415,'Lista de Produtos'!$A$2:$E$998,3,0),IF($F$10=3,VLOOKUP(A415,'Lista de Produtos'!$A$2:$E$998,4,0),IF($F$10=4,VLOOKUP(A415,'Lista de Produtos'!$A$2:$E$998,5,0),IF($F$10=5,VLOOKUP(A415,'Lista de Produtos'!$A$2:$F$998,6,0),IF($F$10=6,VLOOKUP(A415,'Lista de Produtos'!$A$2:$G$998,7,0),IF($F$10=7,VLOOKUP(A415,'Lista de Produtos'!$A$2:$H$998,8,0),IF($F$10=8,VLOOKUP(A415,'Lista de Produtos'!$A$2:$I$998,9,0),IF($F$10=9,VLOOKUP(A415,'Lista de Produtos'!$A$2:$J$998,10,0),IF($F$10=10,VLOOKUP(A415,'Lista de Produtos'!$A$2:$AE$998,11,0),IF($F$10=11,VLOOKUP(A415,'Lista de Produtos'!$A$2:$AE$998,12,0),IF($F$10=12,VLOOKUP(A415,'Lista de Produtos'!$A$2:$AE$998,13,0),IF($F$10=13,VLOOKUP(A415,'Lista de Produtos'!$A$2:$AE$998,14,0),IF($F$10=14,VLOOKUP(A415,'Lista de Produtos'!$A$2:$AE$998,15,0),IF($F$10=15,VLOOKUP(A415,'Lista de Produtos'!$A$2:$AE$998,16,0),IF($F$10=16,VLOOKUP(A415,'Lista de Produtos'!$A$2:$AE$998,17,0),IF($F$10=17,VLOOKUP(A415,'Lista de Produtos'!$A$2:$AE$998,18,0),IF($F$10=18,VLOOKUP(A415,'Lista de Produtos'!$A$2:$AE$998,19,0),IF($F$10=19,VLOOKUP(A415,'Lista de Produtos'!$A$2:$AE$998,20,0),IF($F$10=20,VLOOKUP(A415,'Lista de Produtos'!$A$2:$AE$998,21,0),IF($F$10=21,VLOOKUP(A415,'Lista de Produtos'!$A$2:$AE$998,22,0),IF($F$10=22,VLOOKUP(A415,'Lista de Produtos'!$A$2:$AE$998,23,0),IF($F$10=23,VLOOKUP(A415,'Lista de Produtos'!$A$2:$AE$998,24,0),IF($F$10=24,VLOOKUP(A415,'Lista de Produtos'!$A$2:$AE$998,25,0),IF($F$10=25,VLOOKUP(A415,'Lista de Produtos'!$A$2:$AE$998,26,0),IF($F$10=26,VLOOKUP(A415,'Lista de Produtos'!$A$2:$AE$998,27,0),IF($F$10=27,VLOOKUP(A415,'Lista de Produtos'!$A$2:$AE$998,28,0),IF($F$10=28,VLOOKUP(A415,'Lista de Produtos'!$A$2:$AE$998,29,0),IF($F$10=29,VLOOKUP(A415,'Lista de Produtos'!$A$2:$AE$998,30,0),IF($F$10=30,VLOOKUP(A415,'Lista de Produtos'!$A$2:$AE$998,31,0))))))))))))))))))))))))))))))),"")</f>
        <v/>
      </c>
      <c r="E415" s="67"/>
      <c r="F415" s="42"/>
      <c r="G415" s="43" t="str">
        <f t="shared" si="6"/>
        <v/>
      </c>
    </row>
    <row r="416" spans="1:7" x14ac:dyDescent="0.25">
      <c r="A416" s="68" t="str">
        <f>IF('Lista de Produtos'!A405="","",'Lista de Produtos'!A405)</f>
        <v/>
      </c>
      <c r="B416" s="69"/>
      <c r="C416" s="70"/>
      <c r="D416" s="66" t="str">
        <f>IFERROR(IF($F$10=1,VLOOKUP(A416,'Lista de Produtos'!$A$2:$E$998,2,0),IF($F$10=2,VLOOKUP(A416,'Lista de Produtos'!$A$2:$E$998,3,0),IF($F$10=3,VLOOKUP(A416,'Lista de Produtos'!$A$2:$E$998,4,0),IF($F$10=4,VLOOKUP(A416,'Lista de Produtos'!$A$2:$E$998,5,0),IF($F$10=5,VLOOKUP(A416,'Lista de Produtos'!$A$2:$F$998,6,0),IF($F$10=6,VLOOKUP(A416,'Lista de Produtos'!$A$2:$G$998,7,0),IF($F$10=7,VLOOKUP(A416,'Lista de Produtos'!$A$2:$H$998,8,0),IF($F$10=8,VLOOKUP(A416,'Lista de Produtos'!$A$2:$I$998,9,0),IF($F$10=9,VLOOKUP(A416,'Lista de Produtos'!$A$2:$J$998,10,0),IF($F$10=10,VLOOKUP(A416,'Lista de Produtos'!$A$2:$AE$998,11,0),IF($F$10=11,VLOOKUP(A416,'Lista de Produtos'!$A$2:$AE$998,12,0),IF($F$10=12,VLOOKUP(A416,'Lista de Produtos'!$A$2:$AE$998,13,0),IF($F$10=13,VLOOKUP(A416,'Lista de Produtos'!$A$2:$AE$998,14,0),IF($F$10=14,VLOOKUP(A416,'Lista de Produtos'!$A$2:$AE$998,15,0),IF($F$10=15,VLOOKUP(A416,'Lista de Produtos'!$A$2:$AE$998,16,0),IF($F$10=16,VLOOKUP(A416,'Lista de Produtos'!$A$2:$AE$998,17,0),IF($F$10=17,VLOOKUP(A416,'Lista de Produtos'!$A$2:$AE$998,18,0),IF($F$10=18,VLOOKUP(A416,'Lista de Produtos'!$A$2:$AE$998,19,0),IF($F$10=19,VLOOKUP(A416,'Lista de Produtos'!$A$2:$AE$998,20,0),IF($F$10=20,VLOOKUP(A416,'Lista de Produtos'!$A$2:$AE$998,21,0),IF($F$10=21,VLOOKUP(A416,'Lista de Produtos'!$A$2:$AE$998,22,0),IF($F$10=22,VLOOKUP(A416,'Lista de Produtos'!$A$2:$AE$998,23,0),IF($F$10=23,VLOOKUP(A416,'Lista de Produtos'!$A$2:$AE$998,24,0),IF($F$10=24,VLOOKUP(A416,'Lista de Produtos'!$A$2:$AE$998,25,0),IF($F$10=25,VLOOKUP(A416,'Lista de Produtos'!$A$2:$AE$998,26,0),IF($F$10=26,VLOOKUP(A416,'Lista de Produtos'!$A$2:$AE$998,27,0),IF($F$10=27,VLOOKUP(A416,'Lista de Produtos'!$A$2:$AE$998,28,0),IF($F$10=28,VLOOKUP(A416,'Lista de Produtos'!$A$2:$AE$998,29,0),IF($F$10=29,VLOOKUP(A416,'Lista de Produtos'!$A$2:$AE$998,30,0),IF($F$10=30,VLOOKUP(A416,'Lista de Produtos'!$A$2:$AE$998,31,0))))))))))))))))))))))))))))))),"")</f>
        <v/>
      </c>
      <c r="E416" s="67"/>
      <c r="F416" s="42"/>
      <c r="G416" s="43" t="str">
        <f t="shared" si="6"/>
        <v/>
      </c>
    </row>
    <row r="417" spans="1:7" x14ac:dyDescent="0.25">
      <c r="A417" s="68" t="str">
        <f>IF('Lista de Produtos'!A406="","",'Lista de Produtos'!A406)</f>
        <v/>
      </c>
      <c r="B417" s="69"/>
      <c r="C417" s="70"/>
      <c r="D417" s="66" t="str">
        <f>IFERROR(IF($F$10=1,VLOOKUP(A417,'Lista de Produtos'!$A$2:$E$998,2,0),IF($F$10=2,VLOOKUP(A417,'Lista de Produtos'!$A$2:$E$998,3,0),IF($F$10=3,VLOOKUP(A417,'Lista de Produtos'!$A$2:$E$998,4,0),IF($F$10=4,VLOOKUP(A417,'Lista de Produtos'!$A$2:$E$998,5,0),IF($F$10=5,VLOOKUP(A417,'Lista de Produtos'!$A$2:$F$998,6,0),IF($F$10=6,VLOOKUP(A417,'Lista de Produtos'!$A$2:$G$998,7,0),IF($F$10=7,VLOOKUP(A417,'Lista de Produtos'!$A$2:$H$998,8,0),IF($F$10=8,VLOOKUP(A417,'Lista de Produtos'!$A$2:$I$998,9,0),IF($F$10=9,VLOOKUP(A417,'Lista de Produtos'!$A$2:$J$998,10,0),IF($F$10=10,VLOOKUP(A417,'Lista de Produtos'!$A$2:$AE$998,11,0),IF($F$10=11,VLOOKUP(A417,'Lista de Produtos'!$A$2:$AE$998,12,0),IF($F$10=12,VLOOKUP(A417,'Lista de Produtos'!$A$2:$AE$998,13,0),IF($F$10=13,VLOOKUP(A417,'Lista de Produtos'!$A$2:$AE$998,14,0),IF($F$10=14,VLOOKUP(A417,'Lista de Produtos'!$A$2:$AE$998,15,0),IF($F$10=15,VLOOKUP(A417,'Lista de Produtos'!$A$2:$AE$998,16,0),IF($F$10=16,VLOOKUP(A417,'Lista de Produtos'!$A$2:$AE$998,17,0),IF($F$10=17,VLOOKUP(A417,'Lista de Produtos'!$A$2:$AE$998,18,0),IF($F$10=18,VLOOKUP(A417,'Lista de Produtos'!$A$2:$AE$998,19,0),IF($F$10=19,VLOOKUP(A417,'Lista de Produtos'!$A$2:$AE$998,20,0),IF($F$10=20,VLOOKUP(A417,'Lista de Produtos'!$A$2:$AE$998,21,0),IF($F$10=21,VLOOKUP(A417,'Lista de Produtos'!$A$2:$AE$998,22,0),IF($F$10=22,VLOOKUP(A417,'Lista de Produtos'!$A$2:$AE$998,23,0),IF($F$10=23,VLOOKUP(A417,'Lista de Produtos'!$A$2:$AE$998,24,0),IF($F$10=24,VLOOKUP(A417,'Lista de Produtos'!$A$2:$AE$998,25,0),IF($F$10=25,VLOOKUP(A417,'Lista de Produtos'!$A$2:$AE$998,26,0),IF($F$10=26,VLOOKUP(A417,'Lista de Produtos'!$A$2:$AE$998,27,0),IF($F$10=27,VLOOKUP(A417,'Lista de Produtos'!$A$2:$AE$998,28,0),IF($F$10=28,VLOOKUP(A417,'Lista de Produtos'!$A$2:$AE$998,29,0),IF($F$10=29,VLOOKUP(A417,'Lista de Produtos'!$A$2:$AE$998,30,0),IF($F$10=30,VLOOKUP(A417,'Lista de Produtos'!$A$2:$AE$998,31,0))))))))))))))))))))))))))))))),"")</f>
        <v/>
      </c>
      <c r="E417" s="67"/>
      <c r="F417" s="42"/>
      <c r="G417" s="43" t="str">
        <f t="shared" si="6"/>
        <v/>
      </c>
    </row>
    <row r="418" spans="1:7" x14ac:dyDescent="0.25">
      <c r="A418" s="68" t="str">
        <f>IF('Lista de Produtos'!A407="","",'Lista de Produtos'!A407)</f>
        <v/>
      </c>
      <c r="B418" s="69"/>
      <c r="C418" s="70"/>
      <c r="D418" s="66" t="str">
        <f>IFERROR(IF($F$10=1,VLOOKUP(A418,'Lista de Produtos'!$A$2:$E$998,2,0),IF($F$10=2,VLOOKUP(A418,'Lista de Produtos'!$A$2:$E$998,3,0),IF($F$10=3,VLOOKUP(A418,'Lista de Produtos'!$A$2:$E$998,4,0),IF($F$10=4,VLOOKUP(A418,'Lista de Produtos'!$A$2:$E$998,5,0),IF($F$10=5,VLOOKUP(A418,'Lista de Produtos'!$A$2:$F$998,6,0),IF($F$10=6,VLOOKUP(A418,'Lista de Produtos'!$A$2:$G$998,7,0),IF($F$10=7,VLOOKUP(A418,'Lista de Produtos'!$A$2:$H$998,8,0),IF($F$10=8,VLOOKUP(A418,'Lista de Produtos'!$A$2:$I$998,9,0),IF($F$10=9,VLOOKUP(A418,'Lista de Produtos'!$A$2:$J$998,10,0),IF($F$10=10,VLOOKUP(A418,'Lista de Produtos'!$A$2:$AE$998,11,0),IF($F$10=11,VLOOKUP(A418,'Lista de Produtos'!$A$2:$AE$998,12,0),IF($F$10=12,VLOOKUP(A418,'Lista de Produtos'!$A$2:$AE$998,13,0),IF($F$10=13,VLOOKUP(A418,'Lista de Produtos'!$A$2:$AE$998,14,0),IF($F$10=14,VLOOKUP(A418,'Lista de Produtos'!$A$2:$AE$998,15,0),IF($F$10=15,VLOOKUP(A418,'Lista de Produtos'!$A$2:$AE$998,16,0),IF($F$10=16,VLOOKUP(A418,'Lista de Produtos'!$A$2:$AE$998,17,0),IF($F$10=17,VLOOKUP(A418,'Lista de Produtos'!$A$2:$AE$998,18,0),IF($F$10=18,VLOOKUP(A418,'Lista de Produtos'!$A$2:$AE$998,19,0),IF($F$10=19,VLOOKUP(A418,'Lista de Produtos'!$A$2:$AE$998,20,0),IF($F$10=20,VLOOKUP(A418,'Lista de Produtos'!$A$2:$AE$998,21,0),IF($F$10=21,VLOOKUP(A418,'Lista de Produtos'!$A$2:$AE$998,22,0),IF($F$10=22,VLOOKUP(A418,'Lista de Produtos'!$A$2:$AE$998,23,0),IF($F$10=23,VLOOKUP(A418,'Lista de Produtos'!$A$2:$AE$998,24,0),IF($F$10=24,VLOOKUP(A418,'Lista de Produtos'!$A$2:$AE$998,25,0),IF($F$10=25,VLOOKUP(A418,'Lista de Produtos'!$A$2:$AE$998,26,0),IF($F$10=26,VLOOKUP(A418,'Lista de Produtos'!$A$2:$AE$998,27,0),IF($F$10=27,VLOOKUP(A418,'Lista de Produtos'!$A$2:$AE$998,28,0),IF($F$10=28,VLOOKUP(A418,'Lista de Produtos'!$A$2:$AE$998,29,0),IF($F$10=29,VLOOKUP(A418,'Lista de Produtos'!$A$2:$AE$998,30,0),IF($F$10=30,VLOOKUP(A418,'Lista de Produtos'!$A$2:$AE$998,31,0))))))))))))))))))))))))))))))),"")</f>
        <v/>
      </c>
      <c r="E418" s="67"/>
      <c r="F418" s="42"/>
      <c r="G418" s="43" t="str">
        <f t="shared" si="6"/>
        <v/>
      </c>
    </row>
    <row r="419" spans="1:7" x14ac:dyDescent="0.25">
      <c r="A419" s="68" t="str">
        <f>IF('Lista de Produtos'!A408="","",'Lista de Produtos'!A408)</f>
        <v/>
      </c>
      <c r="B419" s="69"/>
      <c r="C419" s="70"/>
      <c r="D419" s="66" t="str">
        <f>IFERROR(IF($F$10=1,VLOOKUP(A419,'Lista de Produtos'!$A$2:$E$998,2,0),IF($F$10=2,VLOOKUP(A419,'Lista de Produtos'!$A$2:$E$998,3,0),IF($F$10=3,VLOOKUP(A419,'Lista de Produtos'!$A$2:$E$998,4,0),IF($F$10=4,VLOOKUP(A419,'Lista de Produtos'!$A$2:$E$998,5,0),IF($F$10=5,VLOOKUP(A419,'Lista de Produtos'!$A$2:$F$998,6,0),IF($F$10=6,VLOOKUP(A419,'Lista de Produtos'!$A$2:$G$998,7,0),IF($F$10=7,VLOOKUP(A419,'Lista de Produtos'!$A$2:$H$998,8,0),IF($F$10=8,VLOOKUP(A419,'Lista de Produtos'!$A$2:$I$998,9,0),IF($F$10=9,VLOOKUP(A419,'Lista de Produtos'!$A$2:$J$998,10,0),IF($F$10=10,VLOOKUP(A419,'Lista de Produtos'!$A$2:$AE$998,11,0),IF($F$10=11,VLOOKUP(A419,'Lista de Produtos'!$A$2:$AE$998,12,0),IF($F$10=12,VLOOKUP(A419,'Lista de Produtos'!$A$2:$AE$998,13,0),IF($F$10=13,VLOOKUP(A419,'Lista de Produtos'!$A$2:$AE$998,14,0),IF($F$10=14,VLOOKUP(A419,'Lista de Produtos'!$A$2:$AE$998,15,0),IF($F$10=15,VLOOKUP(A419,'Lista de Produtos'!$A$2:$AE$998,16,0),IF($F$10=16,VLOOKUP(A419,'Lista de Produtos'!$A$2:$AE$998,17,0),IF($F$10=17,VLOOKUP(A419,'Lista de Produtos'!$A$2:$AE$998,18,0),IF($F$10=18,VLOOKUP(A419,'Lista de Produtos'!$A$2:$AE$998,19,0),IF($F$10=19,VLOOKUP(A419,'Lista de Produtos'!$A$2:$AE$998,20,0),IF($F$10=20,VLOOKUP(A419,'Lista de Produtos'!$A$2:$AE$998,21,0),IF($F$10=21,VLOOKUP(A419,'Lista de Produtos'!$A$2:$AE$998,22,0),IF($F$10=22,VLOOKUP(A419,'Lista de Produtos'!$A$2:$AE$998,23,0),IF($F$10=23,VLOOKUP(A419,'Lista de Produtos'!$A$2:$AE$998,24,0),IF($F$10=24,VLOOKUP(A419,'Lista de Produtos'!$A$2:$AE$998,25,0),IF($F$10=25,VLOOKUP(A419,'Lista de Produtos'!$A$2:$AE$998,26,0),IF($F$10=26,VLOOKUP(A419,'Lista de Produtos'!$A$2:$AE$998,27,0),IF($F$10=27,VLOOKUP(A419,'Lista de Produtos'!$A$2:$AE$998,28,0),IF($F$10=28,VLOOKUP(A419,'Lista de Produtos'!$A$2:$AE$998,29,0),IF($F$10=29,VLOOKUP(A419,'Lista de Produtos'!$A$2:$AE$998,30,0),IF($F$10=30,VLOOKUP(A419,'Lista de Produtos'!$A$2:$AE$998,31,0))))))))))))))))))))))))))))))),"")</f>
        <v/>
      </c>
      <c r="E419" s="67"/>
      <c r="F419" s="42"/>
      <c r="G419" s="43" t="str">
        <f t="shared" si="6"/>
        <v/>
      </c>
    </row>
    <row r="420" spans="1:7" x14ac:dyDescent="0.25">
      <c r="A420" s="68" t="str">
        <f>IF('Lista de Produtos'!A409="","",'Lista de Produtos'!A409)</f>
        <v/>
      </c>
      <c r="B420" s="69"/>
      <c r="C420" s="70"/>
      <c r="D420" s="66" t="str">
        <f>IFERROR(IF($F$10=1,VLOOKUP(A420,'Lista de Produtos'!$A$2:$E$998,2,0),IF($F$10=2,VLOOKUP(A420,'Lista de Produtos'!$A$2:$E$998,3,0),IF($F$10=3,VLOOKUP(A420,'Lista de Produtos'!$A$2:$E$998,4,0),IF($F$10=4,VLOOKUP(A420,'Lista de Produtos'!$A$2:$E$998,5,0),IF($F$10=5,VLOOKUP(A420,'Lista de Produtos'!$A$2:$F$998,6,0),IF($F$10=6,VLOOKUP(A420,'Lista de Produtos'!$A$2:$G$998,7,0),IF($F$10=7,VLOOKUP(A420,'Lista de Produtos'!$A$2:$H$998,8,0),IF($F$10=8,VLOOKUP(A420,'Lista de Produtos'!$A$2:$I$998,9,0),IF($F$10=9,VLOOKUP(A420,'Lista de Produtos'!$A$2:$J$998,10,0),IF($F$10=10,VLOOKUP(A420,'Lista de Produtos'!$A$2:$AE$998,11,0),IF($F$10=11,VLOOKUP(A420,'Lista de Produtos'!$A$2:$AE$998,12,0),IF($F$10=12,VLOOKUP(A420,'Lista de Produtos'!$A$2:$AE$998,13,0),IF($F$10=13,VLOOKUP(A420,'Lista de Produtos'!$A$2:$AE$998,14,0),IF($F$10=14,VLOOKUP(A420,'Lista de Produtos'!$A$2:$AE$998,15,0),IF($F$10=15,VLOOKUP(A420,'Lista de Produtos'!$A$2:$AE$998,16,0),IF($F$10=16,VLOOKUP(A420,'Lista de Produtos'!$A$2:$AE$998,17,0),IF($F$10=17,VLOOKUP(A420,'Lista de Produtos'!$A$2:$AE$998,18,0),IF($F$10=18,VLOOKUP(A420,'Lista de Produtos'!$A$2:$AE$998,19,0),IF($F$10=19,VLOOKUP(A420,'Lista de Produtos'!$A$2:$AE$998,20,0),IF($F$10=20,VLOOKUP(A420,'Lista de Produtos'!$A$2:$AE$998,21,0),IF($F$10=21,VLOOKUP(A420,'Lista de Produtos'!$A$2:$AE$998,22,0),IF($F$10=22,VLOOKUP(A420,'Lista de Produtos'!$A$2:$AE$998,23,0),IF($F$10=23,VLOOKUP(A420,'Lista de Produtos'!$A$2:$AE$998,24,0),IF($F$10=24,VLOOKUP(A420,'Lista de Produtos'!$A$2:$AE$998,25,0),IF($F$10=25,VLOOKUP(A420,'Lista de Produtos'!$A$2:$AE$998,26,0),IF($F$10=26,VLOOKUP(A420,'Lista de Produtos'!$A$2:$AE$998,27,0),IF($F$10=27,VLOOKUP(A420,'Lista de Produtos'!$A$2:$AE$998,28,0),IF($F$10=28,VLOOKUP(A420,'Lista de Produtos'!$A$2:$AE$998,29,0),IF($F$10=29,VLOOKUP(A420,'Lista de Produtos'!$A$2:$AE$998,30,0),IF($F$10=30,VLOOKUP(A420,'Lista de Produtos'!$A$2:$AE$998,31,0))))))))))))))))))))))))))))))),"")</f>
        <v/>
      </c>
      <c r="E420" s="67"/>
      <c r="F420" s="42"/>
      <c r="G420" s="43" t="str">
        <f t="shared" si="6"/>
        <v/>
      </c>
    </row>
    <row r="421" spans="1:7" x14ac:dyDescent="0.25">
      <c r="A421" s="68" t="str">
        <f>IF('Lista de Produtos'!A410="","",'Lista de Produtos'!A410)</f>
        <v/>
      </c>
      <c r="B421" s="69"/>
      <c r="C421" s="70"/>
      <c r="D421" s="66" t="str">
        <f>IFERROR(IF($F$10=1,VLOOKUP(A421,'Lista de Produtos'!$A$2:$E$998,2,0),IF($F$10=2,VLOOKUP(A421,'Lista de Produtos'!$A$2:$E$998,3,0),IF($F$10=3,VLOOKUP(A421,'Lista de Produtos'!$A$2:$E$998,4,0),IF($F$10=4,VLOOKUP(A421,'Lista de Produtos'!$A$2:$E$998,5,0),IF($F$10=5,VLOOKUP(A421,'Lista de Produtos'!$A$2:$F$998,6,0),IF($F$10=6,VLOOKUP(A421,'Lista de Produtos'!$A$2:$G$998,7,0),IF($F$10=7,VLOOKUP(A421,'Lista de Produtos'!$A$2:$H$998,8,0),IF($F$10=8,VLOOKUP(A421,'Lista de Produtos'!$A$2:$I$998,9,0),IF($F$10=9,VLOOKUP(A421,'Lista de Produtos'!$A$2:$J$998,10,0),IF($F$10=10,VLOOKUP(A421,'Lista de Produtos'!$A$2:$AE$998,11,0),IF($F$10=11,VLOOKUP(A421,'Lista de Produtos'!$A$2:$AE$998,12,0),IF($F$10=12,VLOOKUP(A421,'Lista de Produtos'!$A$2:$AE$998,13,0),IF($F$10=13,VLOOKUP(A421,'Lista de Produtos'!$A$2:$AE$998,14,0),IF($F$10=14,VLOOKUP(A421,'Lista de Produtos'!$A$2:$AE$998,15,0),IF($F$10=15,VLOOKUP(A421,'Lista de Produtos'!$A$2:$AE$998,16,0),IF($F$10=16,VLOOKUP(A421,'Lista de Produtos'!$A$2:$AE$998,17,0),IF($F$10=17,VLOOKUP(A421,'Lista de Produtos'!$A$2:$AE$998,18,0),IF($F$10=18,VLOOKUP(A421,'Lista de Produtos'!$A$2:$AE$998,19,0),IF($F$10=19,VLOOKUP(A421,'Lista de Produtos'!$A$2:$AE$998,20,0),IF($F$10=20,VLOOKUP(A421,'Lista de Produtos'!$A$2:$AE$998,21,0),IF($F$10=21,VLOOKUP(A421,'Lista de Produtos'!$A$2:$AE$998,22,0),IF($F$10=22,VLOOKUP(A421,'Lista de Produtos'!$A$2:$AE$998,23,0),IF($F$10=23,VLOOKUP(A421,'Lista de Produtos'!$A$2:$AE$998,24,0),IF($F$10=24,VLOOKUP(A421,'Lista de Produtos'!$A$2:$AE$998,25,0),IF($F$10=25,VLOOKUP(A421,'Lista de Produtos'!$A$2:$AE$998,26,0),IF($F$10=26,VLOOKUP(A421,'Lista de Produtos'!$A$2:$AE$998,27,0),IF($F$10=27,VLOOKUP(A421,'Lista de Produtos'!$A$2:$AE$998,28,0),IF($F$10=28,VLOOKUP(A421,'Lista de Produtos'!$A$2:$AE$998,29,0),IF($F$10=29,VLOOKUP(A421,'Lista de Produtos'!$A$2:$AE$998,30,0),IF($F$10=30,VLOOKUP(A421,'Lista de Produtos'!$A$2:$AE$998,31,0))))))))))))))))))))))))))))))),"")</f>
        <v/>
      </c>
      <c r="E421" s="67"/>
      <c r="F421" s="42"/>
      <c r="G421" s="43" t="str">
        <f t="shared" si="6"/>
        <v/>
      </c>
    </row>
    <row r="422" spans="1:7" x14ac:dyDescent="0.25">
      <c r="A422" s="68" t="str">
        <f>IF('Lista de Produtos'!A411="","",'Lista de Produtos'!A411)</f>
        <v/>
      </c>
      <c r="B422" s="69"/>
      <c r="C422" s="70"/>
      <c r="D422" s="66" t="str">
        <f>IFERROR(IF($F$10=1,VLOOKUP(A422,'Lista de Produtos'!$A$2:$E$998,2,0),IF($F$10=2,VLOOKUP(A422,'Lista de Produtos'!$A$2:$E$998,3,0),IF($F$10=3,VLOOKUP(A422,'Lista de Produtos'!$A$2:$E$998,4,0),IF($F$10=4,VLOOKUP(A422,'Lista de Produtos'!$A$2:$E$998,5,0),IF($F$10=5,VLOOKUP(A422,'Lista de Produtos'!$A$2:$F$998,6,0),IF($F$10=6,VLOOKUP(A422,'Lista de Produtos'!$A$2:$G$998,7,0),IF($F$10=7,VLOOKUP(A422,'Lista de Produtos'!$A$2:$H$998,8,0),IF($F$10=8,VLOOKUP(A422,'Lista de Produtos'!$A$2:$I$998,9,0),IF($F$10=9,VLOOKUP(A422,'Lista de Produtos'!$A$2:$J$998,10,0),IF($F$10=10,VLOOKUP(A422,'Lista de Produtos'!$A$2:$AE$998,11,0),IF($F$10=11,VLOOKUP(A422,'Lista de Produtos'!$A$2:$AE$998,12,0),IF($F$10=12,VLOOKUP(A422,'Lista de Produtos'!$A$2:$AE$998,13,0),IF($F$10=13,VLOOKUP(A422,'Lista de Produtos'!$A$2:$AE$998,14,0),IF($F$10=14,VLOOKUP(A422,'Lista de Produtos'!$A$2:$AE$998,15,0),IF($F$10=15,VLOOKUP(A422,'Lista de Produtos'!$A$2:$AE$998,16,0),IF($F$10=16,VLOOKUP(A422,'Lista de Produtos'!$A$2:$AE$998,17,0),IF($F$10=17,VLOOKUP(A422,'Lista de Produtos'!$A$2:$AE$998,18,0),IF($F$10=18,VLOOKUP(A422,'Lista de Produtos'!$A$2:$AE$998,19,0),IF($F$10=19,VLOOKUP(A422,'Lista de Produtos'!$A$2:$AE$998,20,0),IF($F$10=20,VLOOKUP(A422,'Lista de Produtos'!$A$2:$AE$998,21,0),IF($F$10=21,VLOOKUP(A422,'Lista de Produtos'!$A$2:$AE$998,22,0),IF($F$10=22,VLOOKUP(A422,'Lista de Produtos'!$A$2:$AE$998,23,0),IF($F$10=23,VLOOKUP(A422,'Lista de Produtos'!$A$2:$AE$998,24,0),IF($F$10=24,VLOOKUP(A422,'Lista de Produtos'!$A$2:$AE$998,25,0),IF($F$10=25,VLOOKUP(A422,'Lista de Produtos'!$A$2:$AE$998,26,0),IF($F$10=26,VLOOKUP(A422,'Lista de Produtos'!$A$2:$AE$998,27,0),IF($F$10=27,VLOOKUP(A422,'Lista de Produtos'!$A$2:$AE$998,28,0),IF($F$10=28,VLOOKUP(A422,'Lista de Produtos'!$A$2:$AE$998,29,0),IF($F$10=29,VLOOKUP(A422,'Lista de Produtos'!$A$2:$AE$998,30,0),IF($F$10=30,VLOOKUP(A422,'Lista de Produtos'!$A$2:$AE$998,31,0))))))))))))))))))))))))))))))),"")</f>
        <v/>
      </c>
      <c r="E422" s="67"/>
      <c r="F422" s="42"/>
      <c r="G422" s="43" t="str">
        <f t="shared" si="6"/>
        <v/>
      </c>
    </row>
    <row r="423" spans="1:7" x14ac:dyDescent="0.25">
      <c r="A423" s="68" t="str">
        <f>IF('Lista de Produtos'!A412="","",'Lista de Produtos'!A412)</f>
        <v/>
      </c>
      <c r="B423" s="69"/>
      <c r="C423" s="70"/>
      <c r="D423" s="66" t="str">
        <f>IFERROR(IF($F$10=1,VLOOKUP(A423,'Lista de Produtos'!$A$2:$E$998,2,0),IF($F$10=2,VLOOKUP(A423,'Lista de Produtos'!$A$2:$E$998,3,0),IF($F$10=3,VLOOKUP(A423,'Lista de Produtos'!$A$2:$E$998,4,0),IF($F$10=4,VLOOKUP(A423,'Lista de Produtos'!$A$2:$E$998,5,0),IF($F$10=5,VLOOKUP(A423,'Lista de Produtos'!$A$2:$F$998,6,0),IF($F$10=6,VLOOKUP(A423,'Lista de Produtos'!$A$2:$G$998,7,0),IF($F$10=7,VLOOKUP(A423,'Lista de Produtos'!$A$2:$H$998,8,0),IF($F$10=8,VLOOKUP(A423,'Lista de Produtos'!$A$2:$I$998,9,0),IF($F$10=9,VLOOKUP(A423,'Lista de Produtos'!$A$2:$J$998,10,0),IF($F$10=10,VLOOKUP(A423,'Lista de Produtos'!$A$2:$AE$998,11,0),IF($F$10=11,VLOOKUP(A423,'Lista de Produtos'!$A$2:$AE$998,12,0),IF($F$10=12,VLOOKUP(A423,'Lista de Produtos'!$A$2:$AE$998,13,0),IF($F$10=13,VLOOKUP(A423,'Lista de Produtos'!$A$2:$AE$998,14,0),IF($F$10=14,VLOOKUP(A423,'Lista de Produtos'!$A$2:$AE$998,15,0),IF($F$10=15,VLOOKUP(A423,'Lista de Produtos'!$A$2:$AE$998,16,0),IF($F$10=16,VLOOKUP(A423,'Lista de Produtos'!$A$2:$AE$998,17,0),IF($F$10=17,VLOOKUP(A423,'Lista de Produtos'!$A$2:$AE$998,18,0),IF($F$10=18,VLOOKUP(A423,'Lista de Produtos'!$A$2:$AE$998,19,0),IF($F$10=19,VLOOKUP(A423,'Lista de Produtos'!$A$2:$AE$998,20,0),IF($F$10=20,VLOOKUP(A423,'Lista de Produtos'!$A$2:$AE$998,21,0),IF($F$10=21,VLOOKUP(A423,'Lista de Produtos'!$A$2:$AE$998,22,0),IF($F$10=22,VLOOKUP(A423,'Lista de Produtos'!$A$2:$AE$998,23,0),IF($F$10=23,VLOOKUP(A423,'Lista de Produtos'!$A$2:$AE$998,24,0),IF($F$10=24,VLOOKUP(A423,'Lista de Produtos'!$A$2:$AE$998,25,0),IF($F$10=25,VLOOKUP(A423,'Lista de Produtos'!$A$2:$AE$998,26,0),IF($F$10=26,VLOOKUP(A423,'Lista de Produtos'!$A$2:$AE$998,27,0),IF($F$10=27,VLOOKUP(A423,'Lista de Produtos'!$A$2:$AE$998,28,0),IF($F$10=28,VLOOKUP(A423,'Lista de Produtos'!$A$2:$AE$998,29,0),IF($F$10=29,VLOOKUP(A423,'Lista de Produtos'!$A$2:$AE$998,30,0),IF($F$10=30,VLOOKUP(A423,'Lista de Produtos'!$A$2:$AE$998,31,0))))))))))))))))))))))))))))))),"")</f>
        <v/>
      </c>
      <c r="E423" s="67"/>
      <c r="F423" s="42"/>
      <c r="G423" s="43" t="str">
        <f t="shared" si="6"/>
        <v/>
      </c>
    </row>
    <row r="424" spans="1:7" x14ac:dyDescent="0.25">
      <c r="A424" s="68" t="str">
        <f>IF('Lista de Produtos'!A413="","",'Lista de Produtos'!A413)</f>
        <v/>
      </c>
      <c r="B424" s="69"/>
      <c r="C424" s="70"/>
      <c r="D424" s="66" t="str">
        <f>IFERROR(IF($F$10=1,VLOOKUP(A424,'Lista de Produtos'!$A$2:$E$998,2,0),IF($F$10=2,VLOOKUP(A424,'Lista de Produtos'!$A$2:$E$998,3,0),IF($F$10=3,VLOOKUP(A424,'Lista de Produtos'!$A$2:$E$998,4,0),IF($F$10=4,VLOOKUP(A424,'Lista de Produtos'!$A$2:$E$998,5,0),IF($F$10=5,VLOOKUP(A424,'Lista de Produtos'!$A$2:$F$998,6,0),IF($F$10=6,VLOOKUP(A424,'Lista de Produtos'!$A$2:$G$998,7,0),IF($F$10=7,VLOOKUP(A424,'Lista de Produtos'!$A$2:$H$998,8,0),IF($F$10=8,VLOOKUP(A424,'Lista de Produtos'!$A$2:$I$998,9,0),IF($F$10=9,VLOOKUP(A424,'Lista de Produtos'!$A$2:$J$998,10,0),IF($F$10=10,VLOOKUP(A424,'Lista de Produtos'!$A$2:$AE$998,11,0),IF($F$10=11,VLOOKUP(A424,'Lista de Produtos'!$A$2:$AE$998,12,0),IF($F$10=12,VLOOKUP(A424,'Lista de Produtos'!$A$2:$AE$998,13,0),IF($F$10=13,VLOOKUP(A424,'Lista de Produtos'!$A$2:$AE$998,14,0),IF($F$10=14,VLOOKUP(A424,'Lista de Produtos'!$A$2:$AE$998,15,0),IF($F$10=15,VLOOKUP(A424,'Lista de Produtos'!$A$2:$AE$998,16,0),IF($F$10=16,VLOOKUP(A424,'Lista de Produtos'!$A$2:$AE$998,17,0),IF($F$10=17,VLOOKUP(A424,'Lista de Produtos'!$A$2:$AE$998,18,0),IF($F$10=18,VLOOKUP(A424,'Lista de Produtos'!$A$2:$AE$998,19,0),IF($F$10=19,VLOOKUP(A424,'Lista de Produtos'!$A$2:$AE$998,20,0),IF($F$10=20,VLOOKUP(A424,'Lista de Produtos'!$A$2:$AE$998,21,0),IF($F$10=21,VLOOKUP(A424,'Lista de Produtos'!$A$2:$AE$998,22,0),IF($F$10=22,VLOOKUP(A424,'Lista de Produtos'!$A$2:$AE$998,23,0),IF($F$10=23,VLOOKUP(A424,'Lista de Produtos'!$A$2:$AE$998,24,0),IF($F$10=24,VLOOKUP(A424,'Lista de Produtos'!$A$2:$AE$998,25,0),IF($F$10=25,VLOOKUP(A424,'Lista de Produtos'!$A$2:$AE$998,26,0),IF($F$10=26,VLOOKUP(A424,'Lista de Produtos'!$A$2:$AE$998,27,0),IF($F$10=27,VLOOKUP(A424,'Lista de Produtos'!$A$2:$AE$998,28,0),IF($F$10=28,VLOOKUP(A424,'Lista de Produtos'!$A$2:$AE$998,29,0),IF($F$10=29,VLOOKUP(A424,'Lista de Produtos'!$A$2:$AE$998,30,0),IF($F$10=30,VLOOKUP(A424,'Lista de Produtos'!$A$2:$AE$998,31,0))))))))))))))))))))))))))))))),"")</f>
        <v/>
      </c>
      <c r="E424" s="67"/>
      <c r="F424" s="42"/>
      <c r="G424" s="43" t="str">
        <f t="shared" si="6"/>
        <v/>
      </c>
    </row>
    <row r="425" spans="1:7" x14ac:dyDescent="0.25">
      <c r="A425" s="68" t="str">
        <f>IF('Lista de Produtos'!A414="","",'Lista de Produtos'!A414)</f>
        <v/>
      </c>
      <c r="B425" s="69"/>
      <c r="C425" s="70"/>
      <c r="D425" s="66" t="str">
        <f>IFERROR(IF($F$10=1,VLOOKUP(A425,'Lista de Produtos'!$A$2:$E$998,2,0),IF($F$10=2,VLOOKUP(A425,'Lista de Produtos'!$A$2:$E$998,3,0),IF($F$10=3,VLOOKUP(A425,'Lista de Produtos'!$A$2:$E$998,4,0),IF($F$10=4,VLOOKUP(A425,'Lista de Produtos'!$A$2:$E$998,5,0),IF($F$10=5,VLOOKUP(A425,'Lista de Produtos'!$A$2:$F$998,6,0),IF($F$10=6,VLOOKUP(A425,'Lista de Produtos'!$A$2:$G$998,7,0),IF($F$10=7,VLOOKUP(A425,'Lista de Produtos'!$A$2:$H$998,8,0),IF($F$10=8,VLOOKUP(A425,'Lista de Produtos'!$A$2:$I$998,9,0),IF($F$10=9,VLOOKUP(A425,'Lista de Produtos'!$A$2:$J$998,10,0),IF($F$10=10,VLOOKUP(A425,'Lista de Produtos'!$A$2:$AE$998,11,0),IF($F$10=11,VLOOKUP(A425,'Lista de Produtos'!$A$2:$AE$998,12,0),IF($F$10=12,VLOOKUP(A425,'Lista de Produtos'!$A$2:$AE$998,13,0),IF($F$10=13,VLOOKUP(A425,'Lista de Produtos'!$A$2:$AE$998,14,0),IF($F$10=14,VLOOKUP(A425,'Lista de Produtos'!$A$2:$AE$998,15,0),IF($F$10=15,VLOOKUP(A425,'Lista de Produtos'!$A$2:$AE$998,16,0),IF($F$10=16,VLOOKUP(A425,'Lista de Produtos'!$A$2:$AE$998,17,0),IF($F$10=17,VLOOKUP(A425,'Lista de Produtos'!$A$2:$AE$998,18,0),IF($F$10=18,VLOOKUP(A425,'Lista de Produtos'!$A$2:$AE$998,19,0),IF($F$10=19,VLOOKUP(A425,'Lista de Produtos'!$A$2:$AE$998,20,0),IF($F$10=20,VLOOKUP(A425,'Lista de Produtos'!$A$2:$AE$998,21,0),IF($F$10=21,VLOOKUP(A425,'Lista de Produtos'!$A$2:$AE$998,22,0),IF($F$10=22,VLOOKUP(A425,'Lista de Produtos'!$A$2:$AE$998,23,0),IF($F$10=23,VLOOKUP(A425,'Lista de Produtos'!$A$2:$AE$998,24,0),IF($F$10=24,VLOOKUP(A425,'Lista de Produtos'!$A$2:$AE$998,25,0),IF($F$10=25,VLOOKUP(A425,'Lista de Produtos'!$A$2:$AE$998,26,0),IF($F$10=26,VLOOKUP(A425,'Lista de Produtos'!$A$2:$AE$998,27,0),IF($F$10=27,VLOOKUP(A425,'Lista de Produtos'!$A$2:$AE$998,28,0),IF($F$10=28,VLOOKUP(A425,'Lista de Produtos'!$A$2:$AE$998,29,0),IF($F$10=29,VLOOKUP(A425,'Lista de Produtos'!$A$2:$AE$998,30,0),IF($F$10=30,VLOOKUP(A425,'Lista de Produtos'!$A$2:$AE$998,31,0))))))))))))))))))))))))))))))),"")</f>
        <v/>
      </c>
      <c r="E425" s="67"/>
      <c r="F425" s="42"/>
      <c r="G425" s="43" t="str">
        <f t="shared" si="6"/>
        <v/>
      </c>
    </row>
    <row r="426" spans="1:7" x14ac:dyDescent="0.25">
      <c r="A426" s="68" t="str">
        <f>IF('Lista de Produtos'!A415="","",'Lista de Produtos'!A415)</f>
        <v/>
      </c>
      <c r="B426" s="69"/>
      <c r="C426" s="70"/>
      <c r="D426" s="66" t="str">
        <f>IFERROR(IF($F$10=1,VLOOKUP(A426,'Lista de Produtos'!$A$2:$E$998,2,0),IF($F$10=2,VLOOKUP(A426,'Lista de Produtos'!$A$2:$E$998,3,0),IF($F$10=3,VLOOKUP(A426,'Lista de Produtos'!$A$2:$E$998,4,0),IF($F$10=4,VLOOKUP(A426,'Lista de Produtos'!$A$2:$E$998,5,0),IF($F$10=5,VLOOKUP(A426,'Lista de Produtos'!$A$2:$F$998,6,0),IF($F$10=6,VLOOKUP(A426,'Lista de Produtos'!$A$2:$G$998,7,0),IF($F$10=7,VLOOKUP(A426,'Lista de Produtos'!$A$2:$H$998,8,0),IF($F$10=8,VLOOKUP(A426,'Lista de Produtos'!$A$2:$I$998,9,0),IF($F$10=9,VLOOKUP(A426,'Lista de Produtos'!$A$2:$J$998,10,0),IF($F$10=10,VLOOKUP(A426,'Lista de Produtos'!$A$2:$AE$998,11,0),IF($F$10=11,VLOOKUP(A426,'Lista de Produtos'!$A$2:$AE$998,12,0),IF($F$10=12,VLOOKUP(A426,'Lista de Produtos'!$A$2:$AE$998,13,0),IF($F$10=13,VLOOKUP(A426,'Lista de Produtos'!$A$2:$AE$998,14,0),IF($F$10=14,VLOOKUP(A426,'Lista de Produtos'!$A$2:$AE$998,15,0),IF($F$10=15,VLOOKUP(A426,'Lista de Produtos'!$A$2:$AE$998,16,0),IF($F$10=16,VLOOKUP(A426,'Lista de Produtos'!$A$2:$AE$998,17,0),IF($F$10=17,VLOOKUP(A426,'Lista de Produtos'!$A$2:$AE$998,18,0),IF($F$10=18,VLOOKUP(A426,'Lista de Produtos'!$A$2:$AE$998,19,0),IF($F$10=19,VLOOKUP(A426,'Lista de Produtos'!$A$2:$AE$998,20,0),IF($F$10=20,VLOOKUP(A426,'Lista de Produtos'!$A$2:$AE$998,21,0),IF($F$10=21,VLOOKUP(A426,'Lista de Produtos'!$A$2:$AE$998,22,0),IF($F$10=22,VLOOKUP(A426,'Lista de Produtos'!$A$2:$AE$998,23,0),IF($F$10=23,VLOOKUP(A426,'Lista de Produtos'!$A$2:$AE$998,24,0),IF($F$10=24,VLOOKUP(A426,'Lista de Produtos'!$A$2:$AE$998,25,0),IF($F$10=25,VLOOKUP(A426,'Lista de Produtos'!$A$2:$AE$998,26,0),IF($F$10=26,VLOOKUP(A426,'Lista de Produtos'!$A$2:$AE$998,27,0),IF($F$10=27,VLOOKUP(A426,'Lista de Produtos'!$A$2:$AE$998,28,0),IF($F$10=28,VLOOKUP(A426,'Lista de Produtos'!$A$2:$AE$998,29,0),IF($F$10=29,VLOOKUP(A426,'Lista de Produtos'!$A$2:$AE$998,30,0),IF($F$10=30,VLOOKUP(A426,'Lista de Produtos'!$A$2:$AE$998,31,0))))))))))))))))))))))))))))))),"")</f>
        <v/>
      </c>
      <c r="E426" s="67"/>
      <c r="F426" s="42"/>
      <c r="G426" s="43" t="str">
        <f t="shared" si="6"/>
        <v/>
      </c>
    </row>
    <row r="427" spans="1:7" x14ac:dyDescent="0.25">
      <c r="A427" s="68" t="str">
        <f>IF('Lista de Produtos'!A416="","",'Lista de Produtos'!A416)</f>
        <v/>
      </c>
      <c r="B427" s="69"/>
      <c r="C427" s="70"/>
      <c r="D427" s="66" t="str">
        <f>IFERROR(IF($F$10=1,VLOOKUP(A427,'Lista de Produtos'!$A$2:$E$998,2,0),IF($F$10=2,VLOOKUP(A427,'Lista de Produtos'!$A$2:$E$998,3,0),IF($F$10=3,VLOOKUP(A427,'Lista de Produtos'!$A$2:$E$998,4,0),IF($F$10=4,VLOOKUP(A427,'Lista de Produtos'!$A$2:$E$998,5,0),IF($F$10=5,VLOOKUP(A427,'Lista de Produtos'!$A$2:$F$998,6,0),IF($F$10=6,VLOOKUP(A427,'Lista de Produtos'!$A$2:$G$998,7,0),IF($F$10=7,VLOOKUP(A427,'Lista de Produtos'!$A$2:$H$998,8,0),IF($F$10=8,VLOOKUP(A427,'Lista de Produtos'!$A$2:$I$998,9,0),IF($F$10=9,VLOOKUP(A427,'Lista de Produtos'!$A$2:$J$998,10,0),IF($F$10=10,VLOOKUP(A427,'Lista de Produtos'!$A$2:$AE$998,11,0),IF($F$10=11,VLOOKUP(A427,'Lista de Produtos'!$A$2:$AE$998,12,0),IF($F$10=12,VLOOKUP(A427,'Lista de Produtos'!$A$2:$AE$998,13,0),IF($F$10=13,VLOOKUP(A427,'Lista de Produtos'!$A$2:$AE$998,14,0),IF($F$10=14,VLOOKUP(A427,'Lista de Produtos'!$A$2:$AE$998,15,0),IF($F$10=15,VLOOKUP(A427,'Lista de Produtos'!$A$2:$AE$998,16,0),IF($F$10=16,VLOOKUP(A427,'Lista de Produtos'!$A$2:$AE$998,17,0),IF($F$10=17,VLOOKUP(A427,'Lista de Produtos'!$A$2:$AE$998,18,0),IF($F$10=18,VLOOKUP(A427,'Lista de Produtos'!$A$2:$AE$998,19,0),IF($F$10=19,VLOOKUP(A427,'Lista de Produtos'!$A$2:$AE$998,20,0),IF($F$10=20,VLOOKUP(A427,'Lista de Produtos'!$A$2:$AE$998,21,0),IF($F$10=21,VLOOKUP(A427,'Lista de Produtos'!$A$2:$AE$998,22,0),IF($F$10=22,VLOOKUP(A427,'Lista de Produtos'!$A$2:$AE$998,23,0),IF($F$10=23,VLOOKUP(A427,'Lista de Produtos'!$A$2:$AE$998,24,0),IF($F$10=24,VLOOKUP(A427,'Lista de Produtos'!$A$2:$AE$998,25,0),IF($F$10=25,VLOOKUP(A427,'Lista de Produtos'!$A$2:$AE$998,26,0),IF($F$10=26,VLOOKUP(A427,'Lista de Produtos'!$A$2:$AE$998,27,0),IF($F$10=27,VLOOKUP(A427,'Lista de Produtos'!$A$2:$AE$998,28,0),IF($F$10=28,VLOOKUP(A427,'Lista de Produtos'!$A$2:$AE$998,29,0),IF($F$10=29,VLOOKUP(A427,'Lista de Produtos'!$A$2:$AE$998,30,0),IF($F$10=30,VLOOKUP(A427,'Lista de Produtos'!$A$2:$AE$998,31,0))))))))))))))))))))))))))))))),"")</f>
        <v/>
      </c>
      <c r="E427" s="67"/>
      <c r="F427" s="42"/>
      <c r="G427" s="43" t="str">
        <f t="shared" si="6"/>
        <v/>
      </c>
    </row>
    <row r="428" spans="1:7" x14ac:dyDescent="0.25">
      <c r="A428" s="68" t="str">
        <f>IF('Lista de Produtos'!A417="","",'Lista de Produtos'!A417)</f>
        <v/>
      </c>
      <c r="B428" s="69"/>
      <c r="C428" s="70"/>
      <c r="D428" s="66" t="str">
        <f>IFERROR(IF($F$10=1,VLOOKUP(A428,'Lista de Produtos'!$A$2:$E$998,2,0),IF($F$10=2,VLOOKUP(A428,'Lista de Produtos'!$A$2:$E$998,3,0),IF($F$10=3,VLOOKUP(A428,'Lista de Produtos'!$A$2:$E$998,4,0),IF($F$10=4,VLOOKUP(A428,'Lista de Produtos'!$A$2:$E$998,5,0),IF($F$10=5,VLOOKUP(A428,'Lista de Produtos'!$A$2:$F$998,6,0),IF($F$10=6,VLOOKUP(A428,'Lista de Produtos'!$A$2:$G$998,7,0),IF($F$10=7,VLOOKUP(A428,'Lista de Produtos'!$A$2:$H$998,8,0),IF($F$10=8,VLOOKUP(A428,'Lista de Produtos'!$A$2:$I$998,9,0),IF($F$10=9,VLOOKUP(A428,'Lista de Produtos'!$A$2:$J$998,10,0),IF($F$10=10,VLOOKUP(A428,'Lista de Produtos'!$A$2:$AE$998,11,0),IF($F$10=11,VLOOKUP(A428,'Lista de Produtos'!$A$2:$AE$998,12,0),IF($F$10=12,VLOOKUP(A428,'Lista de Produtos'!$A$2:$AE$998,13,0),IF($F$10=13,VLOOKUP(A428,'Lista de Produtos'!$A$2:$AE$998,14,0),IF($F$10=14,VLOOKUP(A428,'Lista de Produtos'!$A$2:$AE$998,15,0),IF($F$10=15,VLOOKUP(A428,'Lista de Produtos'!$A$2:$AE$998,16,0),IF($F$10=16,VLOOKUP(A428,'Lista de Produtos'!$A$2:$AE$998,17,0),IF($F$10=17,VLOOKUP(A428,'Lista de Produtos'!$A$2:$AE$998,18,0),IF($F$10=18,VLOOKUP(A428,'Lista de Produtos'!$A$2:$AE$998,19,0),IF($F$10=19,VLOOKUP(A428,'Lista de Produtos'!$A$2:$AE$998,20,0),IF($F$10=20,VLOOKUP(A428,'Lista de Produtos'!$A$2:$AE$998,21,0),IF($F$10=21,VLOOKUP(A428,'Lista de Produtos'!$A$2:$AE$998,22,0),IF($F$10=22,VLOOKUP(A428,'Lista de Produtos'!$A$2:$AE$998,23,0),IF($F$10=23,VLOOKUP(A428,'Lista de Produtos'!$A$2:$AE$998,24,0),IF($F$10=24,VLOOKUP(A428,'Lista de Produtos'!$A$2:$AE$998,25,0),IF($F$10=25,VLOOKUP(A428,'Lista de Produtos'!$A$2:$AE$998,26,0),IF($F$10=26,VLOOKUP(A428,'Lista de Produtos'!$A$2:$AE$998,27,0),IF($F$10=27,VLOOKUP(A428,'Lista de Produtos'!$A$2:$AE$998,28,0),IF($F$10=28,VLOOKUP(A428,'Lista de Produtos'!$A$2:$AE$998,29,0),IF($F$10=29,VLOOKUP(A428,'Lista de Produtos'!$A$2:$AE$998,30,0),IF($F$10=30,VLOOKUP(A428,'Lista de Produtos'!$A$2:$AE$998,31,0))))))))))))))))))))))))))))))),"")</f>
        <v/>
      </c>
      <c r="E428" s="67"/>
      <c r="F428" s="42"/>
      <c r="G428" s="43" t="str">
        <f t="shared" si="6"/>
        <v/>
      </c>
    </row>
    <row r="429" spans="1:7" x14ac:dyDescent="0.25">
      <c r="A429" s="68" t="str">
        <f>IF('Lista de Produtos'!A418="","",'Lista de Produtos'!A418)</f>
        <v/>
      </c>
      <c r="B429" s="69"/>
      <c r="C429" s="70"/>
      <c r="D429" s="66" t="str">
        <f>IFERROR(IF($F$10=1,VLOOKUP(A429,'Lista de Produtos'!$A$2:$E$998,2,0),IF($F$10=2,VLOOKUP(A429,'Lista de Produtos'!$A$2:$E$998,3,0),IF($F$10=3,VLOOKUP(A429,'Lista de Produtos'!$A$2:$E$998,4,0),IF($F$10=4,VLOOKUP(A429,'Lista de Produtos'!$A$2:$E$998,5,0),IF($F$10=5,VLOOKUP(A429,'Lista de Produtos'!$A$2:$F$998,6,0),IF($F$10=6,VLOOKUP(A429,'Lista de Produtos'!$A$2:$G$998,7,0),IF($F$10=7,VLOOKUP(A429,'Lista de Produtos'!$A$2:$H$998,8,0),IF($F$10=8,VLOOKUP(A429,'Lista de Produtos'!$A$2:$I$998,9,0),IF($F$10=9,VLOOKUP(A429,'Lista de Produtos'!$A$2:$J$998,10,0),IF($F$10=10,VLOOKUP(A429,'Lista de Produtos'!$A$2:$AE$998,11,0),IF($F$10=11,VLOOKUP(A429,'Lista de Produtos'!$A$2:$AE$998,12,0),IF($F$10=12,VLOOKUP(A429,'Lista de Produtos'!$A$2:$AE$998,13,0),IF($F$10=13,VLOOKUP(A429,'Lista de Produtos'!$A$2:$AE$998,14,0),IF($F$10=14,VLOOKUP(A429,'Lista de Produtos'!$A$2:$AE$998,15,0),IF($F$10=15,VLOOKUP(A429,'Lista de Produtos'!$A$2:$AE$998,16,0),IF($F$10=16,VLOOKUP(A429,'Lista de Produtos'!$A$2:$AE$998,17,0),IF($F$10=17,VLOOKUP(A429,'Lista de Produtos'!$A$2:$AE$998,18,0),IF($F$10=18,VLOOKUP(A429,'Lista de Produtos'!$A$2:$AE$998,19,0),IF($F$10=19,VLOOKUP(A429,'Lista de Produtos'!$A$2:$AE$998,20,0),IF($F$10=20,VLOOKUP(A429,'Lista de Produtos'!$A$2:$AE$998,21,0),IF($F$10=21,VLOOKUP(A429,'Lista de Produtos'!$A$2:$AE$998,22,0),IF($F$10=22,VLOOKUP(A429,'Lista de Produtos'!$A$2:$AE$998,23,0),IF($F$10=23,VLOOKUP(A429,'Lista de Produtos'!$A$2:$AE$998,24,0),IF($F$10=24,VLOOKUP(A429,'Lista de Produtos'!$A$2:$AE$998,25,0),IF($F$10=25,VLOOKUP(A429,'Lista de Produtos'!$A$2:$AE$998,26,0),IF($F$10=26,VLOOKUP(A429,'Lista de Produtos'!$A$2:$AE$998,27,0),IF($F$10=27,VLOOKUP(A429,'Lista de Produtos'!$A$2:$AE$998,28,0),IF($F$10=28,VLOOKUP(A429,'Lista de Produtos'!$A$2:$AE$998,29,0),IF($F$10=29,VLOOKUP(A429,'Lista de Produtos'!$A$2:$AE$998,30,0),IF($F$10=30,VLOOKUP(A429,'Lista de Produtos'!$A$2:$AE$998,31,0))))))))))))))))))))))))))))))),"")</f>
        <v/>
      </c>
      <c r="E429" s="67"/>
      <c r="F429" s="42"/>
      <c r="G429" s="43" t="str">
        <f t="shared" si="6"/>
        <v/>
      </c>
    </row>
    <row r="430" spans="1:7" x14ac:dyDescent="0.25">
      <c r="A430" s="68" t="str">
        <f>IF('Lista de Produtos'!A419="","",'Lista de Produtos'!A419)</f>
        <v/>
      </c>
      <c r="B430" s="69"/>
      <c r="C430" s="70"/>
      <c r="D430" s="66" t="str">
        <f>IFERROR(IF($F$10=1,VLOOKUP(A430,'Lista de Produtos'!$A$2:$E$998,2,0),IF($F$10=2,VLOOKUP(A430,'Lista de Produtos'!$A$2:$E$998,3,0),IF($F$10=3,VLOOKUP(A430,'Lista de Produtos'!$A$2:$E$998,4,0),IF($F$10=4,VLOOKUP(A430,'Lista de Produtos'!$A$2:$E$998,5,0),IF($F$10=5,VLOOKUP(A430,'Lista de Produtos'!$A$2:$F$998,6,0),IF($F$10=6,VLOOKUP(A430,'Lista de Produtos'!$A$2:$G$998,7,0),IF($F$10=7,VLOOKUP(A430,'Lista de Produtos'!$A$2:$H$998,8,0),IF($F$10=8,VLOOKUP(A430,'Lista de Produtos'!$A$2:$I$998,9,0),IF($F$10=9,VLOOKUP(A430,'Lista de Produtos'!$A$2:$J$998,10,0),IF($F$10=10,VLOOKUP(A430,'Lista de Produtos'!$A$2:$AE$998,11,0),IF($F$10=11,VLOOKUP(A430,'Lista de Produtos'!$A$2:$AE$998,12,0),IF($F$10=12,VLOOKUP(A430,'Lista de Produtos'!$A$2:$AE$998,13,0),IF($F$10=13,VLOOKUP(A430,'Lista de Produtos'!$A$2:$AE$998,14,0),IF($F$10=14,VLOOKUP(A430,'Lista de Produtos'!$A$2:$AE$998,15,0),IF($F$10=15,VLOOKUP(A430,'Lista de Produtos'!$A$2:$AE$998,16,0),IF($F$10=16,VLOOKUP(A430,'Lista de Produtos'!$A$2:$AE$998,17,0),IF($F$10=17,VLOOKUP(A430,'Lista de Produtos'!$A$2:$AE$998,18,0),IF($F$10=18,VLOOKUP(A430,'Lista de Produtos'!$A$2:$AE$998,19,0),IF($F$10=19,VLOOKUP(A430,'Lista de Produtos'!$A$2:$AE$998,20,0),IF($F$10=20,VLOOKUP(A430,'Lista de Produtos'!$A$2:$AE$998,21,0),IF($F$10=21,VLOOKUP(A430,'Lista de Produtos'!$A$2:$AE$998,22,0),IF($F$10=22,VLOOKUP(A430,'Lista de Produtos'!$A$2:$AE$998,23,0),IF($F$10=23,VLOOKUP(A430,'Lista de Produtos'!$A$2:$AE$998,24,0),IF($F$10=24,VLOOKUP(A430,'Lista de Produtos'!$A$2:$AE$998,25,0),IF($F$10=25,VLOOKUP(A430,'Lista de Produtos'!$A$2:$AE$998,26,0),IF($F$10=26,VLOOKUP(A430,'Lista de Produtos'!$A$2:$AE$998,27,0),IF($F$10=27,VLOOKUP(A430,'Lista de Produtos'!$A$2:$AE$998,28,0),IF($F$10=28,VLOOKUP(A430,'Lista de Produtos'!$A$2:$AE$998,29,0),IF($F$10=29,VLOOKUP(A430,'Lista de Produtos'!$A$2:$AE$998,30,0),IF($F$10=30,VLOOKUP(A430,'Lista de Produtos'!$A$2:$AE$998,31,0))))))))))))))))))))))))))))))),"")</f>
        <v/>
      </c>
      <c r="E430" s="67"/>
      <c r="F430" s="42"/>
      <c r="G430" s="43" t="str">
        <f t="shared" si="6"/>
        <v/>
      </c>
    </row>
    <row r="431" spans="1:7" x14ac:dyDescent="0.25">
      <c r="A431" s="68" t="str">
        <f>IF('Lista de Produtos'!A420="","",'Lista de Produtos'!A420)</f>
        <v/>
      </c>
      <c r="B431" s="69"/>
      <c r="C431" s="70"/>
      <c r="D431" s="66" t="str">
        <f>IFERROR(IF($F$10=1,VLOOKUP(A431,'Lista de Produtos'!$A$2:$E$998,2,0),IF($F$10=2,VLOOKUP(A431,'Lista de Produtos'!$A$2:$E$998,3,0),IF($F$10=3,VLOOKUP(A431,'Lista de Produtos'!$A$2:$E$998,4,0),IF($F$10=4,VLOOKUP(A431,'Lista de Produtos'!$A$2:$E$998,5,0),IF($F$10=5,VLOOKUP(A431,'Lista de Produtos'!$A$2:$F$998,6,0),IF($F$10=6,VLOOKUP(A431,'Lista de Produtos'!$A$2:$G$998,7,0),IF($F$10=7,VLOOKUP(A431,'Lista de Produtos'!$A$2:$H$998,8,0),IF($F$10=8,VLOOKUP(A431,'Lista de Produtos'!$A$2:$I$998,9,0),IF($F$10=9,VLOOKUP(A431,'Lista de Produtos'!$A$2:$J$998,10,0),IF($F$10=10,VLOOKUP(A431,'Lista de Produtos'!$A$2:$AE$998,11,0),IF($F$10=11,VLOOKUP(A431,'Lista de Produtos'!$A$2:$AE$998,12,0),IF($F$10=12,VLOOKUP(A431,'Lista de Produtos'!$A$2:$AE$998,13,0),IF($F$10=13,VLOOKUP(A431,'Lista de Produtos'!$A$2:$AE$998,14,0),IF($F$10=14,VLOOKUP(A431,'Lista de Produtos'!$A$2:$AE$998,15,0),IF($F$10=15,VLOOKUP(A431,'Lista de Produtos'!$A$2:$AE$998,16,0),IF($F$10=16,VLOOKUP(A431,'Lista de Produtos'!$A$2:$AE$998,17,0),IF($F$10=17,VLOOKUP(A431,'Lista de Produtos'!$A$2:$AE$998,18,0),IF($F$10=18,VLOOKUP(A431,'Lista de Produtos'!$A$2:$AE$998,19,0),IF($F$10=19,VLOOKUP(A431,'Lista de Produtos'!$A$2:$AE$998,20,0),IF($F$10=20,VLOOKUP(A431,'Lista de Produtos'!$A$2:$AE$998,21,0),IF($F$10=21,VLOOKUP(A431,'Lista de Produtos'!$A$2:$AE$998,22,0),IF($F$10=22,VLOOKUP(A431,'Lista de Produtos'!$A$2:$AE$998,23,0),IF($F$10=23,VLOOKUP(A431,'Lista de Produtos'!$A$2:$AE$998,24,0),IF($F$10=24,VLOOKUP(A431,'Lista de Produtos'!$A$2:$AE$998,25,0),IF($F$10=25,VLOOKUP(A431,'Lista de Produtos'!$A$2:$AE$998,26,0),IF($F$10=26,VLOOKUP(A431,'Lista de Produtos'!$A$2:$AE$998,27,0),IF($F$10=27,VLOOKUP(A431,'Lista de Produtos'!$A$2:$AE$998,28,0),IF($F$10=28,VLOOKUP(A431,'Lista de Produtos'!$A$2:$AE$998,29,0),IF($F$10=29,VLOOKUP(A431,'Lista de Produtos'!$A$2:$AE$998,30,0),IF($F$10=30,VLOOKUP(A431,'Lista de Produtos'!$A$2:$AE$998,31,0))))))))))))))))))))))))))))))),"")</f>
        <v/>
      </c>
      <c r="E431" s="67"/>
      <c r="F431" s="42"/>
      <c r="G431" s="43" t="str">
        <f t="shared" si="6"/>
        <v/>
      </c>
    </row>
    <row r="432" spans="1:7" x14ac:dyDescent="0.25">
      <c r="A432" s="68" t="str">
        <f>IF('Lista de Produtos'!A421="","",'Lista de Produtos'!A421)</f>
        <v/>
      </c>
      <c r="B432" s="69"/>
      <c r="C432" s="70"/>
      <c r="D432" s="66" t="str">
        <f>IFERROR(IF($F$10=1,VLOOKUP(A432,'Lista de Produtos'!$A$2:$E$998,2,0),IF($F$10=2,VLOOKUP(A432,'Lista de Produtos'!$A$2:$E$998,3,0),IF($F$10=3,VLOOKUP(A432,'Lista de Produtos'!$A$2:$E$998,4,0),IF($F$10=4,VLOOKUP(A432,'Lista de Produtos'!$A$2:$E$998,5,0),IF($F$10=5,VLOOKUP(A432,'Lista de Produtos'!$A$2:$F$998,6,0),IF($F$10=6,VLOOKUP(A432,'Lista de Produtos'!$A$2:$G$998,7,0),IF($F$10=7,VLOOKUP(A432,'Lista de Produtos'!$A$2:$H$998,8,0),IF($F$10=8,VLOOKUP(A432,'Lista de Produtos'!$A$2:$I$998,9,0),IF($F$10=9,VLOOKUP(A432,'Lista de Produtos'!$A$2:$J$998,10,0),IF($F$10=10,VLOOKUP(A432,'Lista de Produtos'!$A$2:$AE$998,11,0),IF($F$10=11,VLOOKUP(A432,'Lista de Produtos'!$A$2:$AE$998,12,0),IF($F$10=12,VLOOKUP(A432,'Lista de Produtos'!$A$2:$AE$998,13,0),IF($F$10=13,VLOOKUP(A432,'Lista de Produtos'!$A$2:$AE$998,14,0),IF($F$10=14,VLOOKUP(A432,'Lista de Produtos'!$A$2:$AE$998,15,0),IF($F$10=15,VLOOKUP(A432,'Lista de Produtos'!$A$2:$AE$998,16,0),IF($F$10=16,VLOOKUP(A432,'Lista de Produtos'!$A$2:$AE$998,17,0),IF($F$10=17,VLOOKUP(A432,'Lista de Produtos'!$A$2:$AE$998,18,0),IF($F$10=18,VLOOKUP(A432,'Lista de Produtos'!$A$2:$AE$998,19,0),IF($F$10=19,VLOOKUP(A432,'Lista de Produtos'!$A$2:$AE$998,20,0),IF($F$10=20,VLOOKUP(A432,'Lista de Produtos'!$A$2:$AE$998,21,0),IF($F$10=21,VLOOKUP(A432,'Lista de Produtos'!$A$2:$AE$998,22,0),IF($F$10=22,VLOOKUP(A432,'Lista de Produtos'!$A$2:$AE$998,23,0),IF($F$10=23,VLOOKUP(A432,'Lista de Produtos'!$A$2:$AE$998,24,0),IF($F$10=24,VLOOKUP(A432,'Lista de Produtos'!$A$2:$AE$998,25,0),IF($F$10=25,VLOOKUP(A432,'Lista de Produtos'!$A$2:$AE$998,26,0),IF($F$10=26,VLOOKUP(A432,'Lista de Produtos'!$A$2:$AE$998,27,0),IF($F$10=27,VLOOKUP(A432,'Lista de Produtos'!$A$2:$AE$998,28,0),IF($F$10=28,VLOOKUP(A432,'Lista de Produtos'!$A$2:$AE$998,29,0),IF($F$10=29,VLOOKUP(A432,'Lista de Produtos'!$A$2:$AE$998,30,0),IF($F$10=30,VLOOKUP(A432,'Lista de Produtos'!$A$2:$AE$998,31,0))))))))))))))))))))))))))))))),"")</f>
        <v/>
      </c>
      <c r="E432" s="67"/>
      <c r="F432" s="42"/>
      <c r="G432" s="43" t="str">
        <f t="shared" si="6"/>
        <v/>
      </c>
    </row>
    <row r="433" spans="1:7" x14ac:dyDescent="0.25">
      <c r="A433" s="68" t="str">
        <f>IF('Lista de Produtos'!A422="","",'Lista de Produtos'!A422)</f>
        <v/>
      </c>
      <c r="B433" s="69"/>
      <c r="C433" s="70"/>
      <c r="D433" s="66" t="str">
        <f>IFERROR(IF($F$10=1,VLOOKUP(A433,'Lista de Produtos'!$A$2:$E$998,2,0),IF($F$10=2,VLOOKUP(A433,'Lista de Produtos'!$A$2:$E$998,3,0),IF($F$10=3,VLOOKUP(A433,'Lista de Produtos'!$A$2:$E$998,4,0),IF($F$10=4,VLOOKUP(A433,'Lista de Produtos'!$A$2:$E$998,5,0),IF($F$10=5,VLOOKUP(A433,'Lista de Produtos'!$A$2:$F$998,6,0),IF($F$10=6,VLOOKUP(A433,'Lista de Produtos'!$A$2:$G$998,7,0),IF($F$10=7,VLOOKUP(A433,'Lista de Produtos'!$A$2:$H$998,8,0),IF($F$10=8,VLOOKUP(A433,'Lista de Produtos'!$A$2:$I$998,9,0),IF($F$10=9,VLOOKUP(A433,'Lista de Produtos'!$A$2:$J$998,10,0),IF($F$10=10,VLOOKUP(A433,'Lista de Produtos'!$A$2:$AE$998,11,0),IF($F$10=11,VLOOKUP(A433,'Lista de Produtos'!$A$2:$AE$998,12,0),IF($F$10=12,VLOOKUP(A433,'Lista de Produtos'!$A$2:$AE$998,13,0),IF($F$10=13,VLOOKUP(A433,'Lista de Produtos'!$A$2:$AE$998,14,0),IF($F$10=14,VLOOKUP(A433,'Lista de Produtos'!$A$2:$AE$998,15,0),IF($F$10=15,VLOOKUP(A433,'Lista de Produtos'!$A$2:$AE$998,16,0),IF($F$10=16,VLOOKUP(A433,'Lista de Produtos'!$A$2:$AE$998,17,0),IF($F$10=17,VLOOKUP(A433,'Lista de Produtos'!$A$2:$AE$998,18,0),IF($F$10=18,VLOOKUP(A433,'Lista de Produtos'!$A$2:$AE$998,19,0),IF($F$10=19,VLOOKUP(A433,'Lista de Produtos'!$A$2:$AE$998,20,0),IF($F$10=20,VLOOKUP(A433,'Lista de Produtos'!$A$2:$AE$998,21,0),IF($F$10=21,VLOOKUP(A433,'Lista de Produtos'!$A$2:$AE$998,22,0),IF($F$10=22,VLOOKUP(A433,'Lista de Produtos'!$A$2:$AE$998,23,0),IF($F$10=23,VLOOKUP(A433,'Lista de Produtos'!$A$2:$AE$998,24,0),IF($F$10=24,VLOOKUP(A433,'Lista de Produtos'!$A$2:$AE$998,25,0),IF($F$10=25,VLOOKUP(A433,'Lista de Produtos'!$A$2:$AE$998,26,0),IF($F$10=26,VLOOKUP(A433,'Lista de Produtos'!$A$2:$AE$998,27,0),IF($F$10=27,VLOOKUP(A433,'Lista de Produtos'!$A$2:$AE$998,28,0),IF($F$10=28,VLOOKUP(A433,'Lista de Produtos'!$A$2:$AE$998,29,0),IF($F$10=29,VLOOKUP(A433,'Lista de Produtos'!$A$2:$AE$998,30,0),IF($F$10=30,VLOOKUP(A433,'Lista de Produtos'!$A$2:$AE$998,31,0))))))))))))))))))))))))))))))),"")</f>
        <v/>
      </c>
      <c r="E433" s="67"/>
      <c r="F433" s="42"/>
      <c r="G433" s="43" t="str">
        <f t="shared" si="6"/>
        <v/>
      </c>
    </row>
    <row r="434" spans="1:7" x14ac:dyDescent="0.25">
      <c r="A434" s="68" t="str">
        <f>IF('Lista de Produtos'!A423="","",'Lista de Produtos'!A423)</f>
        <v/>
      </c>
      <c r="B434" s="69"/>
      <c r="C434" s="70"/>
      <c r="D434" s="66" t="str">
        <f>IFERROR(IF($F$10=1,VLOOKUP(A434,'Lista de Produtos'!$A$2:$E$998,2,0),IF($F$10=2,VLOOKUP(A434,'Lista de Produtos'!$A$2:$E$998,3,0),IF($F$10=3,VLOOKUP(A434,'Lista de Produtos'!$A$2:$E$998,4,0),IF($F$10=4,VLOOKUP(A434,'Lista de Produtos'!$A$2:$E$998,5,0),IF($F$10=5,VLOOKUP(A434,'Lista de Produtos'!$A$2:$F$998,6,0),IF($F$10=6,VLOOKUP(A434,'Lista de Produtos'!$A$2:$G$998,7,0),IF($F$10=7,VLOOKUP(A434,'Lista de Produtos'!$A$2:$H$998,8,0),IF($F$10=8,VLOOKUP(A434,'Lista de Produtos'!$A$2:$I$998,9,0),IF($F$10=9,VLOOKUP(A434,'Lista de Produtos'!$A$2:$J$998,10,0),IF($F$10=10,VLOOKUP(A434,'Lista de Produtos'!$A$2:$AE$998,11,0),IF($F$10=11,VLOOKUP(A434,'Lista de Produtos'!$A$2:$AE$998,12,0),IF($F$10=12,VLOOKUP(A434,'Lista de Produtos'!$A$2:$AE$998,13,0),IF($F$10=13,VLOOKUP(A434,'Lista de Produtos'!$A$2:$AE$998,14,0),IF($F$10=14,VLOOKUP(A434,'Lista de Produtos'!$A$2:$AE$998,15,0),IF($F$10=15,VLOOKUP(A434,'Lista de Produtos'!$A$2:$AE$998,16,0),IF($F$10=16,VLOOKUP(A434,'Lista de Produtos'!$A$2:$AE$998,17,0),IF($F$10=17,VLOOKUP(A434,'Lista de Produtos'!$A$2:$AE$998,18,0),IF($F$10=18,VLOOKUP(A434,'Lista de Produtos'!$A$2:$AE$998,19,0),IF($F$10=19,VLOOKUP(A434,'Lista de Produtos'!$A$2:$AE$998,20,0),IF($F$10=20,VLOOKUP(A434,'Lista de Produtos'!$A$2:$AE$998,21,0),IF($F$10=21,VLOOKUP(A434,'Lista de Produtos'!$A$2:$AE$998,22,0),IF($F$10=22,VLOOKUP(A434,'Lista de Produtos'!$A$2:$AE$998,23,0),IF($F$10=23,VLOOKUP(A434,'Lista de Produtos'!$A$2:$AE$998,24,0),IF($F$10=24,VLOOKUP(A434,'Lista de Produtos'!$A$2:$AE$998,25,0),IF($F$10=25,VLOOKUP(A434,'Lista de Produtos'!$A$2:$AE$998,26,0),IF($F$10=26,VLOOKUP(A434,'Lista de Produtos'!$A$2:$AE$998,27,0),IF($F$10=27,VLOOKUP(A434,'Lista de Produtos'!$A$2:$AE$998,28,0),IF($F$10=28,VLOOKUP(A434,'Lista de Produtos'!$A$2:$AE$998,29,0),IF($F$10=29,VLOOKUP(A434,'Lista de Produtos'!$A$2:$AE$998,30,0),IF($F$10=30,VLOOKUP(A434,'Lista de Produtos'!$A$2:$AE$998,31,0))))))))))))))))))))))))))))))),"")</f>
        <v/>
      </c>
      <c r="E434" s="67"/>
      <c r="F434" s="42"/>
      <c r="G434" s="43" t="str">
        <f t="shared" si="6"/>
        <v/>
      </c>
    </row>
    <row r="435" spans="1:7" x14ac:dyDescent="0.25">
      <c r="A435" s="68" t="str">
        <f>IF('Lista de Produtos'!A424="","",'Lista de Produtos'!A424)</f>
        <v/>
      </c>
      <c r="B435" s="69"/>
      <c r="C435" s="70"/>
      <c r="D435" s="66" t="str">
        <f>IFERROR(IF($F$10=1,VLOOKUP(A435,'Lista de Produtos'!$A$2:$E$998,2,0),IF($F$10=2,VLOOKUP(A435,'Lista de Produtos'!$A$2:$E$998,3,0),IF($F$10=3,VLOOKUP(A435,'Lista de Produtos'!$A$2:$E$998,4,0),IF($F$10=4,VLOOKUP(A435,'Lista de Produtos'!$A$2:$E$998,5,0),IF($F$10=5,VLOOKUP(A435,'Lista de Produtos'!$A$2:$F$998,6,0),IF($F$10=6,VLOOKUP(A435,'Lista de Produtos'!$A$2:$G$998,7,0),IF($F$10=7,VLOOKUP(A435,'Lista de Produtos'!$A$2:$H$998,8,0),IF($F$10=8,VLOOKUP(A435,'Lista de Produtos'!$A$2:$I$998,9,0),IF($F$10=9,VLOOKUP(A435,'Lista de Produtos'!$A$2:$J$998,10,0),IF($F$10=10,VLOOKUP(A435,'Lista de Produtos'!$A$2:$AE$998,11,0),IF($F$10=11,VLOOKUP(A435,'Lista de Produtos'!$A$2:$AE$998,12,0),IF($F$10=12,VLOOKUP(A435,'Lista de Produtos'!$A$2:$AE$998,13,0),IF($F$10=13,VLOOKUP(A435,'Lista de Produtos'!$A$2:$AE$998,14,0),IF($F$10=14,VLOOKUP(A435,'Lista de Produtos'!$A$2:$AE$998,15,0),IF($F$10=15,VLOOKUP(A435,'Lista de Produtos'!$A$2:$AE$998,16,0),IF($F$10=16,VLOOKUP(A435,'Lista de Produtos'!$A$2:$AE$998,17,0),IF($F$10=17,VLOOKUP(A435,'Lista de Produtos'!$A$2:$AE$998,18,0),IF($F$10=18,VLOOKUP(A435,'Lista de Produtos'!$A$2:$AE$998,19,0),IF($F$10=19,VLOOKUP(A435,'Lista de Produtos'!$A$2:$AE$998,20,0),IF($F$10=20,VLOOKUP(A435,'Lista de Produtos'!$A$2:$AE$998,21,0),IF($F$10=21,VLOOKUP(A435,'Lista de Produtos'!$A$2:$AE$998,22,0),IF($F$10=22,VLOOKUP(A435,'Lista de Produtos'!$A$2:$AE$998,23,0),IF($F$10=23,VLOOKUP(A435,'Lista de Produtos'!$A$2:$AE$998,24,0),IF($F$10=24,VLOOKUP(A435,'Lista de Produtos'!$A$2:$AE$998,25,0),IF($F$10=25,VLOOKUP(A435,'Lista de Produtos'!$A$2:$AE$998,26,0),IF($F$10=26,VLOOKUP(A435,'Lista de Produtos'!$A$2:$AE$998,27,0),IF($F$10=27,VLOOKUP(A435,'Lista de Produtos'!$A$2:$AE$998,28,0),IF($F$10=28,VLOOKUP(A435,'Lista de Produtos'!$A$2:$AE$998,29,0),IF($F$10=29,VLOOKUP(A435,'Lista de Produtos'!$A$2:$AE$998,30,0),IF($F$10=30,VLOOKUP(A435,'Lista de Produtos'!$A$2:$AE$998,31,0))))))))))))))))))))))))))))))),"")</f>
        <v/>
      </c>
      <c r="E435" s="67"/>
      <c r="F435" s="42"/>
      <c r="G435" s="43" t="str">
        <f t="shared" si="6"/>
        <v/>
      </c>
    </row>
    <row r="436" spans="1:7" x14ac:dyDescent="0.25">
      <c r="A436" s="68" t="str">
        <f>IF('Lista de Produtos'!A425="","",'Lista de Produtos'!A425)</f>
        <v/>
      </c>
      <c r="B436" s="69"/>
      <c r="C436" s="70"/>
      <c r="D436" s="66" t="str">
        <f>IFERROR(IF($F$10=1,VLOOKUP(A436,'Lista de Produtos'!$A$2:$E$998,2,0),IF($F$10=2,VLOOKUP(A436,'Lista de Produtos'!$A$2:$E$998,3,0),IF($F$10=3,VLOOKUP(A436,'Lista de Produtos'!$A$2:$E$998,4,0),IF($F$10=4,VLOOKUP(A436,'Lista de Produtos'!$A$2:$E$998,5,0),IF($F$10=5,VLOOKUP(A436,'Lista de Produtos'!$A$2:$F$998,6,0),IF($F$10=6,VLOOKUP(A436,'Lista de Produtos'!$A$2:$G$998,7,0),IF($F$10=7,VLOOKUP(A436,'Lista de Produtos'!$A$2:$H$998,8,0),IF($F$10=8,VLOOKUP(A436,'Lista de Produtos'!$A$2:$I$998,9,0),IF($F$10=9,VLOOKUP(A436,'Lista de Produtos'!$A$2:$J$998,10,0),IF($F$10=10,VLOOKUP(A436,'Lista de Produtos'!$A$2:$AE$998,11,0),IF($F$10=11,VLOOKUP(A436,'Lista de Produtos'!$A$2:$AE$998,12,0),IF($F$10=12,VLOOKUP(A436,'Lista de Produtos'!$A$2:$AE$998,13,0),IF($F$10=13,VLOOKUP(A436,'Lista de Produtos'!$A$2:$AE$998,14,0),IF($F$10=14,VLOOKUP(A436,'Lista de Produtos'!$A$2:$AE$998,15,0),IF($F$10=15,VLOOKUP(A436,'Lista de Produtos'!$A$2:$AE$998,16,0),IF($F$10=16,VLOOKUP(A436,'Lista de Produtos'!$A$2:$AE$998,17,0),IF($F$10=17,VLOOKUP(A436,'Lista de Produtos'!$A$2:$AE$998,18,0),IF($F$10=18,VLOOKUP(A436,'Lista de Produtos'!$A$2:$AE$998,19,0),IF($F$10=19,VLOOKUP(A436,'Lista de Produtos'!$A$2:$AE$998,20,0),IF($F$10=20,VLOOKUP(A436,'Lista de Produtos'!$A$2:$AE$998,21,0),IF($F$10=21,VLOOKUP(A436,'Lista de Produtos'!$A$2:$AE$998,22,0),IF($F$10=22,VLOOKUP(A436,'Lista de Produtos'!$A$2:$AE$998,23,0),IF($F$10=23,VLOOKUP(A436,'Lista de Produtos'!$A$2:$AE$998,24,0),IF($F$10=24,VLOOKUP(A436,'Lista de Produtos'!$A$2:$AE$998,25,0),IF($F$10=25,VLOOKUP(A436,'Lista de Produtos'!$A$2:$AE$998,26,0),IF($F$10=26,VLOOKUP(A436,'Lista de Produtos'!$A$2:$AE$998,27,0),IF($F$10=27,VLOOKUP(A436,'Lista de Produtos'!$A$2:$AE$998,28,0),IF($F$10=28,VLOOKUP(A436,'Lista de Produtos'!$A$2:$AE$998,29,0),IF($F$10=29,VLOOKUP(A436,'Lista de Produtos'!$A$2:$AE$998,30,0),IF($F$10=30,VLOOKUP(A436,'Lista de Produtos'!$A$2:$AE$998,31,0))))))))))))))))))))))))))))))),"")</f>
        <v/>
      </c>
      <c r="E436" s="67"/>
      <c r="F436" s="42"/>
      <c r="G436" s="43" t="str">
        <f t="shared" si="6"/>
        <v/>
      </c>
    </row>
    <row r="437" spans="1:7" x14ac:dyDescent="0.25">
      <c r="A437" s="68" t="str">
        <f>IF('Lista de Produtos'!A426="","",'Lista de Produtos'!A426)</f>
        <v/>
      </c>
      <c r="B437" s="69"/>
      <c r="C437" s="70"/>
      <c r="D437" s="66" t="str">
        <f>IFERROR(IF($F$10=1,VLOOKUP(A437,'Lista de Produtos'!$A$2:$E$998,2,0),IF($F$10=2,VLOOKUP(A437,'Lista de Produtos'!$A$2:$E$998,3,0),IF($F$10=3,VLOOKUP(A437,'Lista de Produtos'!$A$2:$E$998,4,0),IF($F$10=4,VLOOKUP(A437,'Lista de Produtos'!$A$2:$E$998,5,0),IF($F$10=5,VLOOKUP(A437,'Lista de Produtos'!$A$2:$F$998,6,0),IF($F$10=6,VLOOKUP(A437,'Lista de Produtos'!$A$2:$G$998,7,0),IF($F$10=7,VLOOKUP(A437,'Lista de Produtos'!$A$2:$H$998,8,0),IF($F$10=8,VLOOKUP(A437,'Lista de Produtos'!$A$2:$I$998,9,0),IF($F$10=9,VLOOKUP(A437,'Lista de Produtos'!$A$2:$J$998,10,0),IF($F$10=10,VLOOKUP(A437,'Lista de Produtos'!$A$2:$AE$998,11,0),IF($F$10=11,VLOOKUP(A437,'Lista de Produtos'!$A$2:$AE$998,12,0),IF($F$10=12,VLOOKUP(A437,'Lista de Produtos'!$A$2:$AE$998,13,0),IF($F$10=13,VLOOKUP(A437,'Lista de Produtos'!$A$2:$AE$998,14,0),IF($F$10=14,VLOOKUP(A437,'Lista de Produtos'!$A$2:$AE$998,15,0),IF($F$10=15,VLOOKUP(A437,'Lista de Produtos'!$A$2:$AE$998,16,0),IF($F$10=16,VLOOKUP(A437,'Lista de Produtos'!$A$2:$AE$998,17,0),IF($F$10=17,VLOOKUP(A437,'Lista de Produtos'!$A$2:$AE$998,18,0),IF($F$10=18,VLOOKUP(A437,'Lista de Produtos'!$A$2:$AE$998,19,0),IF($F$10=19,VLOOKUP(A437,'Lista de Produtos'!$A$2:$AE$998,20,0),IF($F$10=20,VLOOKUP(A437,'Lista de Produtos'!$A$2:$AE$998,21,0),IF($F$10=21,VLOOKUP(A437,'Lista de Produtos'!$A$2:$AE$998,22,0),IF($F$10=22,VLOOKUP(A437,'Lista de Produtos'!$A$2:$AE$998,23,0),IF($F$10=23,VLOOKUP(A437,'Lista de Produtos'!$A$2:$AE$998,24,0),IF($F$10=24,VLOOKUP(A437,'Lista de Produtos'!$A$2:$AE$998,25,0),IF($F$10=25,VLOOKUP(A437,'Lista de Produtos'!$A$2:$AE$998,26,0),IF($F$10=26,VLOOKUP(A437,'Lista de Produtos'!$A$2:$AE$998,27,0),IF($F$10=27,VLOOKUP(A437,'Lista de Produtos'!$A$2:$AE$998,28,0),IF($F$10=28,VLOOKUP(A437,'Lista de Produtos'!$A$2:$AE$998,29,0),IF($F$10=29,VLOOKUP(A437,'Lista de Produtos'!$A$2:$AE$998,30,0),IF($F$10=30,VLOOKUP(A437,'Lista de Produtos'!$A$2:$AE$998,31,0))))))))))))))))))))))))))))))),"")</f>
        <v/>
      </c>
      <c r="E437" s="67"/>
      <c r="F437" s="42"/>
      <c r="G437" s="43" t="str">
        <f t="shared" si="6"/>
        <v/>
      </c>
    </row>
    <row r="438" spans="1:7" x14ac:dyDescent="0.25">
      <c r="A438" s="68" t="str">
        <f>IF('Lista de Produtos'!A427="","",'Lista de Produtos'!A427)</f>
        <v/>
      </c>
      <c r="B438" s="69"/>
      <c r="C438" s="70"/>
      <c r="D438" s="66" t="str">
        <f>IFERROR(IF($F$10=1,VLOOKUP(A438,'Lista de Produtos'!$A$2:$E$998,2,0),IF($F$10=2,VLOOKUP(A438,'Lista de Produtos'!$A$2:$E$998,3,0),IF($F$10=3,VLOOKUP(A438,'Lista de Produtos'!$A$2:$E$998,4,0),IF($F$10=4,VLOOKUP(A438,'Lista de Produtos'!$A$2:$E$998,5,0),IF($F$10=5,VLOOKUP(A438,'Lista de Produtos'!$A$2:$F$998,6,0),IF($F$10=6,VLOOKUP(A438,'Lista de Produtos'!$A$2:$G$998,7,0),IF($F$10=7,VLOOKUP(A438,'Lista de Produtos'!$A$2:$H$998,8,0),IF($F$10=8,VLOOKUP(A438,'Lista de Produtos'!$A$2:$I$998,9,0),IF($F$10=9,VLOOKUP(A438,'Lista de Produtos'!$A$2:$J$998,10,0),IF($F$10=10,VLOOKUP(A438,'Lista de Produtos'!$A$2:$AE$998,11,0),IF($F$10=11,VLOOKUP(A438,'Lista de Produtos'!$A$2:$AE$998,12,0),IF($F$10=12,VLOOKUP(A438,'Lista de Produtos'!$A$2:$AE$998,13,0),IF($F$10=13,VLOOKUP(A438,'Lista de Produtos'!$A$2:$AE$998,14,0),IF($F$10=14,VLOOKUP(A438,'Lista de Produtos'!$A$2:$AE$998,15,0),IF($F$10=15,VLOOKUP(A438,'Lista de Produtos'!$A$2:$AE$998,16,0),IF($F$10=16,VLOOKUP(A438,'Lista de Produtos'!$A$2:$AE$998,17,0),IF($F$10=17,VLOOKUP(A438,'Lista de Produtos'!$A$2:$AE$998,18,0),IF($F$10=18,VLOOKUP(A438,'Lista de Produtos'!$A$2:$AE$998,19,0),IF($F$10=19,VLOOKUP(A438,'Lista de Produtos'!$A$2:$AE$998,20,0),IF($F$10=20,VLOOKUP(A438,'Lista de Produtos'!$A$2:$AE$998,21,0),IF($F$10=21,VLOOKUP(A438,'Lista de Produtos'!$A$2:$AE$998,22,0),IF($F$10=22,VLOOKUP(A438,'Lista de Produtos'!$A$2:$AE$998,23,0),IF($F$10=23,VLOOKUP(A438,'Lista de Produtos'!$A$2:$AE$998,24,0),IF($F$10=24,VLOOKUP(A438,'Lista de Produtos'!$A$2:$AE$998,25,0),IF($F$10=25,VLOOKUP(A438,'Lista de Produtos'!$A$2:$AE$998,26,0),IF($F$10=26,VLOOKUP(A438,'Lista de Produtos'!$A$2:$AE$998,27,0),IF($F$10=27,VLOOKUP(A438,'Lista de Produtos'!$A$2:$AE$998,28,0),IF($F$10=28,VLOOKUP(A438,'Lista de Produtos'!$A$2:$AE$998,29,0),IF($F$10=29,VLOOKUP(A438,'Lista de Produtos'!$A$2:$AE$998,30,0),IF($F$10=30,VLOOKUP(A438,'Lista de Produtos'!$A$2:$AE$998,31,0))))))))))))))))))))))))))))))),"")</f>
        <v/>
      </c>
      <c r="E438" s="67"/>
      <c r="F438" s="42"/>
      <c r="G438" s="43" t="str">
        <f t="shared" si="6"/>
        <v/>
      </c>
    </row>
    <row r="439" spans="1:7" x14ac:dyDescent="0.25">
      <c r="A439" s="68" t="str">
        <f>IF('Lista de Produtos'!A428="","",'Lista de Produtos'!A428)</f>
        <v/>
      </c>
      <c r="B439" s="69"/>
      <c r="C439" s="70"/>
      <c r="D439" s="66" t="str">
        <f>IFERROR(IF($F$10=1,VLOOKUP(A439,'Lista de Produtos'!$A$2:$E$998,2,0),IF($F$10=2,VLOOKUP(A439,'Lista de Produtos'!$A$2:$E$998,3,0),IF($F$10=3,VLOOKUP(A439,'Lista de Produtos'!$A$2:$E$998,4,0),IF($F$10=4,VLOOKUP(A439,'Lista de Produtos'!$A$2:$E$998,5,0),IF($F$10=5,VLOOKUP(A439,'Lista de Produtos'!$A$2:$F$998,6,0),IF($F$10=6,VLOOKUP(A439,'Lista de Produtos'!$A$2:$G$998,7,0),IF($F$10=7,VLOOKUP(A439,'Lista de Produtos'!$A$2:$H$998,8,0),IF($F$10=8,VLOOKUP(A439,'Lista de Produtos'!$A$2:$I$998,9,0),IF($F$10=9,VLOOKUP(A439,'Lista de Produtos'!$A$2:$J$998,10,0),IF($F$10=10,VLOOKUP(A439,'Lista de Produtos'!$A$2:$AE$998,11,0),IF($F$10=11,VLOOKUP(A439,'Lista de Produtos'!$A$2:$AE$998,12,0),IF($F$10=12,VLOOKUP(A439,'Lista de Produtos'!$A$2:$AE$998,13,0),IF($F$10=13,VLOOKUP(A439,'Lista de Produtos'!$A$2:$AE$998,14,0),IF($F$10=14,VLOOKUP(A439,'Lista de Produtos'!$A$2:$AE$998,15,0),IF($F$10=15,VLOOKUP(A439,'Lista de Produtos'!$A$2:$AE$998,16,0),IF($F$10=16,VLOOKUP(A439,'Lista de Produtos'!$A$2:$AE$998,17,0),IF($F$10=17,VLOOKUP(A439,'Lista de Produtos'!$A$2:$AE$998,18,0),IF($F$10=18,VLOOKUP(A439,'Lista de Produtos'!$A$2:$AE$998,19,0),IF($F$10=19,VLOOKUP(A439,'Lista de Produtos'!$A$2:$AE$998,20,0),IF($F$10=20,VLOOKUP(A439,'Lista de Produtos'!$A$2:$AE$998,21,0),IF($F$10=21,VLOOKUP(A439,'Lista de Produtos'!$A$2:$AE$998,22,0),IF($F$10=22,VLOOKUP(A439,'Lista de Produtos'!$A$2:$AE$998,23,0),IF($F$10=23,VLOOKUP(A439,'Lista de Produtos'!$A$2:$AE$998,24,0),IF($F$10=24,VLOOKUP(A439,'Lista de Produtos'!$A$2:$AE$998,25,0),IF($F$10=25,VLOOKUP(A439,'Lista de Produtos'!$A$2:$AE$998,26,0),IF($F$10=26,VLOOKUP(A439,'Lista de Produtos'!$A$2:$AE$998,27,0),IF($F$10=27,VLOOKUP(A439,'Lista de Produtos'!$A$2:$AE$998,28,0),IF($F$10=28,VLOOKUP(A439,'Lista de Produtos'!$A$2:$AE$998,29,0),IF($F$10=29,VLOOKUP(A439,'Lista de Produtos'!$A$2:$AE$998,30,0),IF($F$10=30,VLOOKUP(A439,'Lista de Produtos'!$A$2:$AE$998,31,0))))))))))))))))))))))))))))))),"")</f>
        <v/>
      </c>
      <c r="E439" s="67"/>
      <c r="F439" s="42"/>
      <c r="G439" s="43" t="str">
        <f t="shared" si="6"/>
        <v/>
      </c>
    </row>
    <row r="440" spans="1:7" x14ac:dyDescent="0.25">
      <c r="A440" s="68" t="str">
        <f>IF('Lista de Produtos'!A429="","",'Lista de Produtos'!A429)</f>
        <v/>
      </c>
      <c r="B440" s="69"/>
      <c r="C440" s="70"/>
      <c r="D440" s="66" t="str">
        <f>IFERROR(IF($F$10=1,VLOOKUP(A440,'Lista de Produtos'!$A$2:$E$998,2,0),IF($F$10=2,VLOOKUP(A440,'Lista de Produtos'!$A$2:$E$998,3,0),IF($F$10=3,VLOOKUP(A440,'Lista de Produtos'!$A$2:$E$998,4,0),IF($F$10=4,VLOOKUP(A440,'Lista de Produtos'!$A$2:$E$998,5,0),IF($F$10=5,VLOOKUP(A440,'Lista de Produtos'!$A$2:$F$998,6,0),IF($F$10=6,VLOOKUP(A440,'Lista de Produtos'!$A$2:$G$998,7,0),IF($F$10=7,VLOOKUP(A440,'Lista de Produtos'!$A$2:$H$998,8,0),IF($F$10=8,VLOOKUP(A440,'Lista de Produtos'!$A$2:$I$998,9,0),IF($F$10=9,VLOOKUP(A440,'Lista de Produtos'!$A$2:$J$998,10,0),IF($F$10=10,VLOOKUP(A440,'Lista de Produtos'!$A$2:$AE$998,11,0),IF($F$10=11,VLOOKUP(A440,'Lista de Produtos'!$A$2:$AE$998,12,0),IF($F$10=12,VLOOKUP(A440,'Lista de Produtos'!$A$2:$AE$998,13,0),IF($F$10=13,VLOOKUP(A440,'Lista de Produtos'!$A$2:$AE$998,14,0),IF($F$10=14,VLOOKUP(A440,'Lista de Produtos'!$A$2:$AE$998,15,0),IF($F$10=15,VLOOKUP(A440,'Lista de Produtos'!$A$2:$AE$998,16,0),IF($F$10=16,VLOOKUP(A440,'Lista de Produtos'!$A$2:$AE$998,17,0),IF($F$10=17,VLOOKUP(A440,'Lista de Produtos'!$A$2:$AE$998,18,0),IF($F$10=18,VLOOKUP(A440,'Lista de Produtos'!$A$2:$AE$998,19,0),IF($F$10=19,VLOOKUP(A440,'Lista de Produtos'!$A$2:$AE$998,20,0),IF($F$10=20,VLOOKUP(A440,'Lista de Produtos'!$A$2:$AE$998,21,0),IF($F$10=21,VLOOKUP(A440,'Lista de Produtos'!$A$2:$AE$998,22,0),IF($F$10=22,VLOOKUP(A440,'Lista de Produtos'!$A$2:$AE$998,23,0),IF($F$10=23,VLOOKUP(A440,'Lista de Produtos'!$A$2:$AE$998,24,0),IF($F$10=24,VLOOKUP(A440,'Lista de Produtos'!$A$2:$AE$998,25,0),IF($F$10=25,VLOOKUP(A440,'Lista de Produtos'!$A$2:$AE$998,26,0),IF($F$10=26,VLOOKUP(A440,'Lista de Produtos'!$A$2:$AE$998,27,0),IF($F$10=27,VLOOKUP(A440,'Lista de Produtos'!$A$2:$AE$998,28,0),IF($F$10=28,VLOOKUP(A440,'Lista de Produtos'!$A$2:$AE$998,29,0),IF($F$10=29,VLOOKUP(A440,'Lista de Produtos'!$A$2:$AE$998,30,0),IF($F$10=30,VLOOKUP(A440,'Lista de Produtos'!$A$2:$AE$998,31,0))))))))))))))))))))))))))))))),"")</f>
        <v/>
      </c>
      <c r="E440" s="67"/>
      <c r="F440" s="42"/>
      <c r="G440" s="43" t="str">
        <f t="shared" si="6"/>
        <v/>
      </c>
    </row>
    <row r="441" spans="1:7" x14ac:dyDescent="0.25">
      <c r="A441" s="68" t="str">
        <f>IF('Lista de Produtos'!A430="","",'Lista de Produtos'!A430)</f>
        <v/>
      </c>
      <c r="B441" s="69"/>
      <c r="C441" s="70"/>
      <c r="D441" s="66" t="str">
        <f>IFERROR(IF($F$10=1,VLOOKUP(A441,'Lista de Produtos'!$A$2:$E$998,2,0),IF($F$10=2,VLOOKUP(A441,'Lista de Produtos'!$A$2:$E$998,3,0),IF($F$10=3,VLOOKUP(A441,'Lista de Produtos'!$A$2:$E$998,4,0),IF($F$10=4,VLOOKUP(A441,'Lista de Produtos'!$A$2:$E$998,5,0),IF($F$10=5,VLOOKUP(A441,'Lista de Produtos'!$A$2:$F$998,6,0),IF($F$10=6,VLOOKUP(A441,'Lista de Produtos'!$A$2:$G$998,7,0),IF($F$10=7,VLOOKUP(A441,'Lista de Produtos'!$A$2:$H$998,8,0),IF($F$10=8,VLOOKUP(A441,'Lista de Produtos'!$A$2:$I$998,9,0),IF($F$10=9,VLOOKUP(A441,'Lista de Produtos'!$A$2:$J$998,10,0),IF($F$10=10,VLOOKUP(A441,'Lista de Produtos'!$A$2:$AE$998,11,0),IF($F$10=11,VLOOKUP(A441,'Lista de Produtos'!$A$2:$AE$998,12,0),IF($F$10=12,VLOOKUP(A441,'Lista de Produtos'!$A$2:$AE$998,13,0),IF($F$10=13,VLOOKUP(A441,'Lista de Produtos'!$A$2:$AE$998,14,0),IF($F$10=14,VLOOKUP(A441,'Lista de Produtos'!$A$2:$AE$998,15,0),IF($F$10=15,VLOOKUP(A441,'Lista de Produtos'!$A$2:$AE$998,16,0),IF($F$10=16,VLOOKUP(A441,'Lista de Produtos'!$A$2:$AE$998,17,0),IF($F$10=17,VLOOKUP(A441,'Lista de Produtos'!$A$2:$AE$998,18,0),IF($F$10=18,VLOOKUP(A441,'Lista de Produtos'!$A$2:$AE$998,19,0),IF($F$10=19,VLOOKUP(A441,'Lista de Produtos'!$A$2:$AE$998,20,0),IF($F$10=20,VLOOKUP(A441,'Lista de Produtos'!$A$2:$AE$998,21,0),IF($F$10=21,VLOOKUP(A441,'Lista de Produtos'!$A$2:$AE$998,22,0),IF($F$10=22,VLOOKUP(A441,'Lista de Produtos'!$A$2:$AE$998,23,0),IF($F$10=23,VLOOKUP(A441,'Lista de Produtos'!$A$2:$AE$998,24,0),IF($F$10=24,VLOOKUP(A441,'Lista de Produtos'!$A$2:$AE$998,25,0),IF($F$10=25,VLOOKUP(A441,'Lista de Produtos'!$A$2:$AE$998,26,0),IF($F$10=26,VLOOKUP(A441,'Lista de Produtos'!$A$2:$AE$998,27,0),IF($F$10=27,VLOOKUP(A441,'Lista de Produtos'!$A$2:$AE$998,28,0),IF($F$10=28,VLOOKUP(A441,'Lista de Produtos'!$A$2:$AE$998,29,0),IF($F$10=29,VLOOKUP(A441,'Lista de Produtos'!$A$2:$AE$998,30,0),IF($F$10=30,VLOOKUP(A441,'Lista de Produtos'!$A$2:$AE$998,31,0))))))))))))))))))))))))))))))),"")</f>
        <v/>
      </c>
      <c r="E441" s="67"/>
      <c r="F441" s="42"/>
      <c r="G441" s="43" t="str">
        <f t="shared" si="6"/>
        <v/>
      </c>
    </row>
    <row r="442" spans="1:7" x14ac:dyDescent="0.25">
      <c r="A442" s="68" t="str">
        <f>IF('Lista de Produtos'!A431="","",'Lista de Produtos'!A431)</f>
        <v/>
      </c>
      <c r="B442" s="69"/>
      <c r="C442" s="70"/>
      <c r="D442" s="66" t="str">
        <f>IFERROR(IF($F$10=1,VLOOKUP(A442,'Lista de Produtos'!$A$2:$E$998,2,0),IF($F$10=2,VLOOKUP(A442,'Lista de Produtos'!$A$2:$E$998,3,0),IF($F$10=3,VLOOKUP(A442,'Lista de Produtos'!$A$2:$E$998,4,0),IF($F$10=4,VLOOKUP(A442,'Lista de Produtos'!$A$2:$E$998,5,0),IF($F$10=5,VLOOKUP(A442,'Lista de Produtos'!$A$2:$F$998,6,0),IF($F$10=6,VLOOKUP(A442,'Lista de Produtos'!$A$2:$G$998,7,0),IF($F$10=7,VLOOKUP(A442,'Lista de Produtos'!$A$2:$H$998,8,0),IF($F$10=8,VLOOKUP(A442,'Lista de Produtos'!$A$2:$I$998,9,0),IF($F$10=9,VLOOKUP(A442,'Lista de Produtos'!$A$2:$J$998,10,0),IF($F$10=10,VLOOKUP(A442,'Lista de Produtos'!$A$2:$AE$998,11,0),IF($F$10=11,VLOOKUP(A442,'Lista de Produtos'!$A$2:$AE$998,12,0),IF($F$10=12,VLOOKUP(A442,'Lista de Produtos'!$A$2:$AE$998,13,0),IF($F$10=13,VLOOKUP(A442,'Lista de Produtos'!$A$2:$AE$998,14,0),IF($F$10=14,VLOOKUP(A442,'Lista de Produtos'!$A$2:$AE$998,15,0),IF($F$10=15,VLOOKUP(A442,'Lista de Produtos'!$A$2:$AE$998,16,0),IF($F$10=16,VLOOKUP(A442,'Lista de Produtos'!$A$2:$AE$998,17,0),IF($F$10=17,VLOOKUP(A442,'Lista de Produtos'!$A$2:$AE$998,18,0),IF($F$10=18,VLOOKUP(A442,'Lista de Produtos'!$A$2:$AE$998,19,0),IF($F$10=19,VLOOKUP(A442,'Lista de Produtos'!$A$2:$AE$998,20,0),IF($F$10=20,VLOOKUP(A442,'Lista de Produtos'!$A$2:$AE$998,21,0),IF($F$10=21,VLOOKUP(A442,'Lista de Produtos'!$A$2:$AE$998,22,0),IF($F$10=22,VLOOKUP(A442,'Lista de Produtos'!$A$2:$AE$998,23,0),IF($F$10=23,VLOOKUP(A442,'Lista de Produtos'!$A$2:$AE$998,24,0),IF($F$10=24,VLOOKUP(A442,'Lista de Produtos'!$A$2:$AE$998,25,0),IF($F$10=25,VLOOKUP(A442,'Lista de Produtos'!$A$2:$AE$998,26,0),IF($F$10=26,VLOOKUP(A442,'Lista de Produtos'!$A$2:$AE$998,27,0),IF($F$10=27,VLOOKUP(A442,'Lista de Produtos'!$A$2:$AE$998,28,0),IF($F$10=28,VLOOKUP(A442,'Lista de Produtos'!$A$2:$AE$998,29,0),IF($F$10=29,VLOOKUP(A442,'Lista de Produtos'!$A$2:$AE$998,30,0),IF($F$10=30,VLOOKUP(A442,'Lista de Produtos'!$A$2:$AE$998,31,0))))))))))))))))))))))))))))))),"")</f>
        <v/>
      </c>
      <c r="E442" s="67"/>
      <c r="F442" s="42"/>
      <c r="G442" s="43" t="str">
        <f t="shared" si="6"/>
        <v/>
      </c>
    </row>
    <row r="443" spans="1:7" x14ac:dyDescent="0.25">
      <c r="A443" s="68" t="str">
        <f>IF('Lista de Produtos'!A432="","",'Lista de Produtos'!A432)</f>
        <v/>
      </c>
      <c r="B443" s="69"/>
      <c r="C443" s="70"/>
      <c r="D443" s="66" t="str">
        <f>IFERROR(IF($F$10=1,VLOOKUP(A443,'Lista de Produtos'!$A$2:$E$998,2,0),IF($F$10=2,VLOOKUP(A443,'Lista de Produtos'!$A$2:$E$998,3,0),IF($F$10=3,VLOOKUP(A443,'Lista de Produtos'!$A$2:$E$998,4,0),IF($F$10=4,VLOOKUP(A443,'Lista de Produtos'!$A$2:$E$998,5,0),IF($F$10=5,VLOOKUP(A443,'Lista de Produtos'!$A$2:$F$998,6,0),IF($F$10=6,VLOOKUP(A443,'Lista de Produtos'!$A$2:$G$998,7,0),IF($F$10=7,VLOOKUP(A443,'Lista de Produtos'!$A$2:$H$998,8,0),IF($F$10=8,VLOOKUP(A443,'Lista de Produtos'!$A$2:$I$998,9,0),IF($F$10=9,VLOOKUP(A443,'Lista de Produtos'!$A$2:$J$998,10,0),IF($F$10=10,VLOOKUP(A443,'Lista de Produtos'!$A$2:$AE$998,11,0),IF($F$10=11,VLOOKUP(A443,'Lista de Produtos'!$A$2:$AE$998,12,0),IF($F$10=12,VLOOKUP(A443,'Lista de Produtos'!$A$2:$AE$998,13,0),IF($F$10=13,VLOOKUP(A443,'Lista de Produtos'!$A$2:$AE$998,14,0),IF($F$10=14,VLOOKUP(A443,'Lista de Produtos'!$A$2:$AE$998,15,0),IF($F$10=15,VLOOKUP(A443,'Lista de Produtos'!$A$2:$AE$998,16,0),IF($F$10=16,VLOOKUP(A443,'Lista de Produtos'!$A$2:$AE$998,17,0),IF($F$10=17,VLOOKUP(A443,'Lista de Produtos'!$A$2:$AE$998,18,0),IF($F$10=18,VLOOKUP(A443,'Lista de Produtos'!$A$2:$AE$998,19,0),IF($F$10=19,VLOOKUP(A443,'Lista de Produtos'!$A$2:$AE$998,20,0),IF($F$10=20,VLOOKUP(A443,'Lista de Produtos'!$A$2:$AE$998,21,0),IF($F$10=21,VLOOKUP(A443,'Lista de Produtos'!$A$2:$AE$998,22,0),IF($F$10=22,VLOOKUP(A443,'Lista de Produtos'!$A$2:$AE$998,23,0),IF($F$10=23,VLOOKUP(A443,'Lista de Produtos'!$A$2:$AE$998,24,0),IF($F$10=24,VLOOKUP(A443,'Lista de Produtos'!$A$2:$AE$998,25,0),IF($F$10=25,VLOOKUP(A443,'Lista de Produtos'!$A$2:$AE$998,26,0),IF($F$10=26,VLOOKUP(A443,'Lista de Produtos'!$A$2:$AE$998,27,0),IF($F$10=27,VLOOKUP(A443,'Lista de Produtos'!$A$2:$AE$998,28,0),IF($F$10=28,VLOOKUP(A443,'Lista de Produtos'!$A$2:$AE$998,29,0),IF($F$10=29,VLOOKUP(A443,'Lista de Produtos'!$A$2:$AE$998,30,0),IF($F$10=30,VLOOKUP(A443,'Lista de Produtos'!$A$2:$AE$998,31,0))))))))))))))))))))))))))))))),"")</f>
        <v/>
      </c>
      <c r="E443" s="67"/>
      <c r="F443" s="42"/>
      <c r="G443" s="43" t="str">
        <f t="shared" si="6"/>
        <v/>
      </c>
    </row>
    <row r="444" spans="1:7" x14ac:dyDescent="0.25">
      <c r="A444" s="68" t="str">
        <f>IF('Lista de Produtos'!A433="","",'Lista de Produtos'!A433)</f>
        <v/>
      </c>
      <c r="B444" s="69"/>
      <c r="C444" s="70"/>
      <c r="D444" s="66" t="str">
        <f>IFERROR(IF($F$10=1,VLOOKUP(A444,'Lista de Produtos'!$A$2:$E$998,2,0),IF($F$10=2,VLOOKUP(A444,'Lista de Produtos'!$A$2:$E$998,3,0),IF($F$10=3,VLOOKUP(A444,'Lista de Produtos'!$A$2:$E$998,4,0),IF($F$10=4,VLOOKUP(A444,'Lista de Produtos'!$A$2:$E$998,5,0),IF($F$10=5,VLOOKUP(A444,'Lista de Produtos'!$A$2:$F$998,6,0),IF($F$10=6,VLOOKUP(A444,'Lista de Produtos'!$A$2:$G$998,7,0),IF($F$10=7,VLOOKUP(A444,'Lista de Produtos'!$A$2:$H$998,8,0),IF($F$10=8,VLOOKUP(A444,'Lista de Produtos'!$A$2:$I$998,9,0),IF($F$10=9,VLOOKUP(A444,'Lista de Produtos'!$A$2:$J$998,10,0),IF($F$10=10,VLOOKUP(A444,'Lista de Produtos'!$A$2:$AE$998,11,0),IF($F$10=11,VLOOKUP(A444,'Lista de Produtos'!$A$2:$AE$998,12,0),IF($F$10=12,VLOOKUP(A444,'Lista de Produtos'!$A$2:$AE$998,13,0),IF($F$10=13,VLOOKUP(A444,'Lista de Produtos'!$A$2:$AE$998,14,0),IF($F$10=14,VLOOKUP(A444,'Lista de Produtos'!$A$2:$AE$998,15,0),IF($F$10=15,VLOOKUP(A444,'Lista de Produtos'!$A$2:$AE$998,16,0),IF($F$10=16,VLOOKUP(A444,'Lista de Produtos'!$A$2:$AE$998,17,0),IF($F$10=17,VLOOKUP(A444,'Lista de Produtos'!$A$2:$AE$998,18,0),IF($F$10=18,VLOOKUP(A444,'Lista de Produtos'!$A$2:$AE$998,19,0),IF($F$10=19,VLOOKUP(A444,'Lista de Produtos'!$A$2:$AE$998,20,0),IF($F$10=20,VLOOKUP(A444,'Lista de Produtos'!$A$2:$AE$998,21,0),IF($F$10=21,VLOOKUP(A444,'Lista de Produtos'!$A$2:$AE$998,22,0),IF($F$10=22,VLOOKUP(A444,'Lista de Produtos'!$A$2:$AE$998,23,0),IF($F$10=23,VLOOKUP(A444,'Lista de Produtos'!$A$2:$AE$998,24,0),IF($F$10=24,VLOOKUP(A444,'Lista de Produtos'!$A$2:$AE$998,25,0),IF($F$10=25,VLOOKUP(A444,'Lista de Produtos'!$A$2:$AE$998,26,0),IF($F$10=26,VLOOKUP(A444,'Lista de Produtos'!$A$2:$AE$998,27,0),IF($F$10=27,VLOOKUP(A444,'Lista de Produtos'!$A$2:$AE$998,28,0),IF($F$10=28,VLOOKUP(A444,'Lista de Produtos'!$A$2:$AE$998,29,0),IF($F$10=29,VLOOKUP(A444,'Lista de Produtos'!$A$2:$AE$998,30,0),IF($F$10=30,VLOOKUP(A444,'Lista de Produtos'!$A$2:$AE$998,31,0))))))))))))))))))))))))))))))),"")</f>
        <v/>
      </c>
      <c r="E444" s="67"/>
      <c r="F444" s="42"/>
      <c r="G444" s="43" t="str">
        <f t="shared" si="6"/>
        <v/>
      </c>
    </row>
    <row r="445" spans="1:7" x14ac:dyDescent="0.25">
      <c r="A445" s="68" t="str">
        <f>IF('Lista de Produtos'!A434="","",'Lista de Produtos'!A434)</f>
        <v/>
      </c>
      <c r="B445" s="69"/>
      <c r="C445" s="70"/>
      <c r="D445" s="66" t="str">
        <f>IFERROR(IF($F$10=1,VLOOKUP(A445,'Lista de Produtos'!$A$2:$E$998,2,0),IF($F$10=2,VLOOKUP(A445,'Lista de Produtos'!$A$2:$E$998,3,0),IF($F$10=3,VLOOKUP(A445,'Lista de Produtos'!$A$2:$E$998,4,0),IF($F$10=4,VLOOKUP(A445,'Lista de Produtos'!$A$2:$E$998,5,0),IF($F$10=5,VLOOKUP(A445,'Lista de Produtos'!$A$2:$F$998,6,0),IF($F$10=6,VLOOKUP(A445,'Lista de Produtos'!$A$2:$G$998,7,0),IF($F$10=7,VLOOKUP(A445,'Lista de Produtos'!$A$2:$H$998,8,0),IF($F$10=8,VLOOKUP(A445,'Lista de Produtos'!$A$2:$I$998,9,0),IF($F$10=9,VLOOKUP(A445,'Lista de Produtos'!$A$2:$J$998,10,0),IF($F$10=10,VLOOKUP(A445,'Lista de Produtos'!$A$2:$AE$998,11,0),IF($F$10=11,VLOOKUP(A445,'Lista de Produtos'!$A$2:$AE$998,12,0),IF($F$10=12,VLOOKUP(A445,'Lista de Produtos'!$A$2:$AE$998,13,0),IF($F$10=13,VLOOKUP(A445,'Lista de Produtos'!$A$2:$AE$998,14,0),IF($F$10=14,VLOOKUP(A445,'Lista de Produtos'!$A$2:$AE$998,15,0),IF($F$10=15,VLOOKUP(A445,'Lista de Produtos'!$A$2:$AE$998,16,0),IF($F$10=16,VLOOKUP(A445,'Lista de Produtos'!$A$2:$AE$998,17,0),IF($F$10=17,VLOOKUP(A445,'Lista de Produtos'!$A$2:$AE$998,18,0),IF($F$10=18,VLOOKUP(A445,'Lista de Produtos'!$A$2:$AE$998,19,0),IF($F$10=19,VLOOKUP(A445,'Lista de Produtos'!$A$2:$AE$998,20,0),IF($F$10=20,VLOOKUP(A445,'Lista de Produtos'!$A$2:$AE$998,21,0),IF($F$10=21,VLOOKUP(A445,'Lista de Produtos'!$A$2:$AE$998,22,0),IF($F$10=22,VLOOKUP(A445,'Lista de Produtos'!$A$2:$AE$998,23,0),IF($F$10=23,VLOOKUP(A445,'Lista de Produtos'!$A$2:$AE$998,24,0),IF($F$10=24,VLOOKUP(A445,'Lista de Produtos'!$A$2:$AE$998,25,0),IF($F$10=25,VLOOKUP(A445,'Lista de Produtos'!$A$2:$AE$998,26,0),IF($F$10=26,VLOOKUP(A445,'Lista de Produtos'!$A$2:$AE$998,27,0),IF($F$10=27,VLOOKUP(A445,'Lista de Produtos'!$A$2:$AE$998,28,0),IF($F$10=28,VLOOKUP(A445,'Lista de Produtos'!$A$2:$AE$998,29,0),IF($F$10=29,VLOOKUP(A445,'Lista de Produtos'!$A$2:$AE$998,30,0),IF($F$10=30,VLOOKUP(A445,'Lista de Produtos'!$A$2:$AE$998,31,0))))))))))))))))))))))))))))))),"")</f>
        <v/>
      </c>
      <c r="E445" s="67"/>
      <c r="F445" s="42"/>
      <c r="G445" s="43" t="str">
        <f t="shared" si="6"/>
        <v/>
      </c>
    </row>
    <row r="446" spans="1:7" x14ac:dyDescent="0.25">
      <c r="A446" s="68" t="str">
        <f>IF('Lista de Produtos'!A435="","",'Lista de Produtos'!A435)</f>
        <v/>
      </c>
      <c r="B446" s="69"/>
      <c r="C446" s="70"/>
      <c r="D446" s="66" t="str">
        <f>IFERROR(IF($F$10=1,VLOOKUP(A446,'Lista de Produtos'!$A$2:$E$998,2,0),IF($F$10=2,VLOOKUP(A446,'Lista de Produtos'!$A$2:$E$998,3,0),IF($F$10=3,VLOOKUP(A446,'Lista de Produtos'!$A$2:$E$998,4,0),IF($F$10=4,VLOOKUP(A446,'Lista de Produtos'!$A$2:$E$998,5,0),IF($F$10=5,VLOOKUP(A446,'Lista de Produtos'!$A$2:$F$998,6,0),IF($F$10=6,VLOOKUP(A446,'Lista de Produtos'!$A$2:$G$998,7,0),IF($F$10=7,VLOOKUP(A446,'Lista de Produtos'!$A$2:$H$998,8,0),IF($F$10=8,VLOOKUP(A446,'Lista de Produtos'!$A$2:$I$998,9,0),IF($F$10=9,VLOOKUP(A446,'Lista de Produtos'!$A$2:$J$998,10,0),IF($F$10=10,VLOOKUP(A446,'Lista de Produtos'!$A$2:$AE$998,11,0),IF($F$10=11,VLOOKUP(A446,'Lista de Produtos'!$A$2:$AE$998,12,0),IF($F$10=12,VLOOKUP(A446,'Lista de Produtos'!$A$2:$AE$998,13,0),IF($F$10=13,VLOOKUP(A446,'Lista de Produtos'!$A$2:$AE$998,14,0),IF($F$10=14,VLOOKUP(A446,'Lista de Produtos'!$A$2:$AE$998,15,0),IF($F$10=15,VLOOKUP(A446,'Lista de Produtos'!$A$2:$AE$998,16,0),IF($F$10=16,VLOOKUP(A446,'Lista de Produtos'!$A$2:$AE$998,17,0),IF($F$10=17,VLOOKUP(A446,'Lista de Produtos'!$A$2:$AE$998,18,0),IF($F$10=18,VLOOKUP(A446,'Lista de Produtos'!$A$2:$AE$998,19,0),IF($F$10=19,VLOOKUP(A446,'Lista de Produtos'!$A$2:$AE$998,20,0),IF($F$10=20,VLOOKUP(A446,'Lista de Produtos'!$A$2:$AE$998,21,0),IF($F$10=21,VLOOKUP(A446,'Lista de Produtos'!$A$2:$AE$998,22,0),IF($F$10=22,VLOOKUP(A446,'Lista de Produtos'!$A$2:$AE$998,23,0),IF($F$10=23,VLOOKUP(A446,'Lista de Produtos'!$A$2:$AE$998,24,0),IF($F$10=24,VLOOKUP(A446,'Lista de Produtos'!$A$2:$AE$998,25,0),IF($F$10=25,VLOOKUP(A446,'Lista de Produtos'!$A$2:$AE$998,26,0),IF($F$10=26,VLOOKUP(A446,'Lista de Produtos'!$A$2:$AE$998,27,0),IF($F$10=27,VLOOKUP(A446,'Lista de Produtos'!$A$2:$AE$998,28,0),IF($F$10=28,VLOOKUP(A446,'Lista de Produtos'!$A$2:$AE$998,29,0),IF($F$10=29,VLOOKUP(A446,'Lista de Produtos'!$A$2:$AE$998,30,0),IF($F$10=30,VLOOKUP(A446,'Lista de Produtos'!$A$2:$AE$998,31,0))))))))))))))))))))))))))))))),"")</f>
        <v/>
      </c>
      <c r="E446" s="67"/>
      <c r="F446" s="42"/>
      <c r="G446" s="43" t="str">
        <f t="shared" si="6"/>
        <v/>
      </c>
    </row>
    <row r="447" spans="1:7" x14ac:dyDescent="0.25">
      <c r="A447" s="68" t="str">
        <f>IF('Lista de Produtos'!A436="","",'Lista de Produtos'!A436)</f>
        <v/>
      </c>
      <c r="B447" s="69"/>
      <c r="C447" s="70"/>
      <c r="D447" s="66" t="str">
        <f>IFERROR(IF($F$10=1,VLOOKUP(A447,'Lista de Produtos'!$A$2:$E$998,2,0),IF($F$10=2,VLOOKUP(A447,'Lista de Produtos'!$A$2:$E$998,3,0),IF($F$10=3,VLOOKUP(A447,'Lista de Produtos'!$A$2:$E$998,4,0),IF($F$10=4,VLOOKUP(A447,'Lista de Produtos'!$A$2:$E$998,5,0),IF($F$10=5,VLOOKUP(A447,'Lista de Produtos'!$A$2:$F$998,6,0),IF($F$10=6,VLOOKUP(A447,'Lista de Produtos'!$A$2:$G$998,7,0),IF($F$10=7,VLOOKUP(A447,'Lista de Produtos'!$A$2:$H$998,8,0),IF($F$10=8,VLOOKUP(A447,'Lista de Produtos'!$A$2:$I$998,9,0),IF($F$10=9,VLOOKUP(A447,'Lista de Produtos'!$A$2:$J$998,10,0),IF($F$10=10,VLOOKUP(A447,'Lista de Produtos'!$A$2:$AE$998,11,0),IF($F$10=11,VLOOKUP(A447,'Lista de Produtos'!$A$2:$AE$998,12,0),IF($F$10=12,VLOOKUP(A447,'Lista de Produtos'!$A$2:$AE$998,13,0),IF($F$10=13,VLOOKUP(A447,'Lista de Produtos'!$A$2:$AE$998,14,0),IF($F$10=14,VLOOKUP(A447,'Lista de Produtos'!$A$2:$AE$998,15,0),IF($F$10=15,VLOOKUP(A447,'Lista de Produtos'!$A$2:$AE$998,16,0),IF($F$10=16,VLOOKUP(A447,'Lista de Produtos'!$A$2:$AE$998,17,0),IF($F$10=17,VLOOKUP(A447,'Lista de Produtos'!$A$2:$AE$998,18,0),IF($F$10=18,VLOOKUP(A447,'Lista de Produtos'!$A$2:$AE$998,19,0),IF($F$10=19,VLOOKUP(A447,'Lista de Produtos'!$A$2:$AE$998,20,0),IF($F$10=20,VLOOKUP(A447,'Lista de Produtos'!$A$2:$AE$998,21,0),IF($F$10=21,VLOOKUP(A447,'Lista de Produtos'!$A$2:$AE$998,22,0),IF($F$10=22,VLOOKUP(A447,'Lista de Produtos'!$A$2:$AE$998,23,0),IF($F$10=23,VLOOKUP(A447,'Lista de Produtos'!$A$2:$AE$998,24,0),IF($F$10=24,VLOOKUP(A447,'Lista de Produtos'!$A$2:$AE$998,25,0),IF($F$10=25,VLOOKUP(A447,'Lista de Produtos'!$A$2:$AE$998,26,0),IF($F$10=26,VLOOKUP(A447,'Lista de Produtos'!$A$2:$AE$998,27,0),IF($F$10=27,VLOOKUP(A447,'Lista de Produtos'!$A$2:$AE$998,28,0),IF($F$10=28,VLOOKUP(A447,'Lista de Produtos'!$A$2:$AE$998,29,0),IF($F$10=29,VLOOKUP(A447,'Lista de Produtos'!$A$2:$AE$998,30,0),IF($F$10=30,VLOOKUP(A447,'Lista de Produtos'!$A$2:$AE$998,31,0))))))))))))))))))))))))))))))),"")</f>
        <v/>
      </c>
      <c r="E447" s="67"/>
      <c r="F447" s="42"/>
      <c r="G447" s="43" t="str">
        <f t="shared" si="6"/>
        <v/>
      </c>
    </row>
    <row r="448" spans="1:7" x14ac:dyDescent="0.25">
      <c r="A448" s="68" t="str">
        <f>IF('Lista de Produtos'!A437="","",'Lista de Produtos'!A437)</f>
        <v/>
      </c>
      <c r="B448" s="69"/>
      <c r="C448" s="70"/>
      <c r="D448" s="66" t="str">
        <f>IFERROR(IF($F$10=1,VLOOKUP(A448,'Lista de Produtos'!$A$2:$E$998,2,0),IF($F$10=2,VLOOKUP(A448,'Lista de Produtos'!$A$2:$E$998,3,0),IF($F$10=3,VLOOKUP(A448,'Lista de Produtos'!$A$2:$E$998,4,0),IF($F$10=4,VLOOKUP(A448,'Lista de Produtos'!$A$2:$E$998,5,0),IF($F$10=5,VLOOKUP(A448,'Lista de Produtos'!$A$2:$F$998,6,0),IF($F$10=6,VLOOKUP(A448,'Lista de Produtos'!$A$2:$G$998,7,0),IF($F$10=7,VLOOKUP(A448,'Lista de Produtos'!$A$2:$H$998,8,0),IF($F$10=8,VLOOKUP(A448,'Lista de Produtos'!$A$2:$I$998,9,0),IF($F$10=9,VLOOKUP(A448,'Lista de Produtos'!$A$2:$J$998,10,0),IF($F$10=10,VLOOKUP(A448,'Lista de Produtos'!$A$2:$AE$998,11,0),IF($F$10=11,VLOOKUP(A448,'Lista de Produtos'!$A$2:$AE$998,12,0),IF($F$10=12,VLOOKUP(A448,'Lista de Produtos'!$A$2:$AE$998,13,0),IF($F$10=13,VLOOKUP(A448,'Lista de Produtos'!$A$2:$AE$998,14,0),IF($F$10=14,VLOOKUP(A448,'Lista de Produtos'!$A$2:$AE$998,15,0),IF($F$10=15,VLOOKUP(A448,'Lista de Produtos'!$A$2:$AE$998,16,0),IF($F$10=16,VLOOKUP(A448,'Lista de Produtos'!$A$2:$AE$998,17,0),IF($F$10=17,VLOOKUP(A448,'Lista de Produtos'!$A$2:$AE$998,18,0),IF($F$10=18,VLOOKUP(A448,'Lista de Produtos'!$A$2:$AE$998,19,0),IF($F$10=19,VLOOKUP(A448,'Lista de Produtos'!$A$2:$AE$998,20,0),IF($F$10=20,VLOOKUP(A448,'Lista de Produtos'!$A$2:$AE$998,21,0),IF($F$10=21,VLOOKUP(A448,'Lista de Produtos'!$A$2:$AE$998,22,0),IF($F$10=22,VLOOKUP(A448,'Lista de Produtos'!$A$2:$AE$998,23,0),IF($F$10=23,VLOOKUP(A448,'Lista de Produtos'!$A$2:$AE$998,24,0),IF($F$10=24,VLOOKUP(A448,'Lista de Produtos'!$A$2:$AE$998,25,0),IF($F$10=25,VLOOKUP(A448,'Lista de Produtos'!$A$2:$AE$998,26,0),IF($F$10=26,VLOOKUP(A448,'Lista de Produtos'!$A$2:$AE$998,27,0),IF($F$10=27,VLOOKUP(A448,'Lista de Produtos'!$A$2:$AE$998,28,0),IF($F$10=28,VLOOKUP(A448,'Lista de Produtos'!$A$2:$AE$998,29,0),IF($F$10=29,VLOOKUP(A448,'Lista de Produtos'!$A$2:$AE$998,30,0),IF($F$10=30,VLOOKUP(A448,'Lista de Produtos'!$A$2:$AE$998,31,0))))))))))))))))))))))))))))))),"")</f>
        <v/>
      </c>
      <c r="E448" s="67"/>
      <c r="F448" s="42"/>
      <c r="G448" s="43" t="str">
        <f t="shared" si="6"/>
        <v/>
      </c>
    </row>
    <row r="449" spans="1:7" x14ac:dyDescent="0.25">
      <c r="A449" s="68" t="str">
        <f>IF('Lista de Produtos'!A438="","",'Lista de Produtos'!A438)</f>
        <v/>
      </c>
      <c r="B449" s="69"/>
      <c r="C449" s="70"/>
      <c r="D449" s="66" t="str">
        <f>IFERROR(IF($F$10=1,VLOOKUP(A449,'Lista de Produtos'!$A$2:$E$998,2,0),IF($F$10=2,VLOOKUP(A449,'Lista de Produtos'!$A$2:$E$998,3,0),IF($F$10=3,VLOOKUP(A449,'Lista de Produtos'!$A$2:$E$998,4,0),IF($F$10=4,VLOOKUP(A449,'Lista de Produtos'!$A$2:$E$998,5,0),IF($F$10=5,VLOOKUP(A449,'Lista de Produtos'!$A$2:$F$998,6,0),IF($F$10=6,VLOOKUP(A449,'Lista de Produtos'!$A$2:$G$998,7,0),IF($F$10=7,VLOOKUP(A449,'Lista de Produtos'!$A$2:$H$998,8,0),IF($F$10=8,VLOOKUP(A449,'Lista de Produtos'!$A$2:$I$998,9,0),IF($F$10=9,VLOOKUP(A449,'Lista de Produtos'!$A$2:$J$998,10,0),IF($F$10=10,VLOOKUP(A449,'Lista de Produtos'!$A$2:$AE$998,11,0),IF($F$10=11,VLOOKUP(A449,'Lista de Produtos'!$A$2:$AE$998,12,0),IF($F$10=12,VLOOKUP(A449,'Lista de Produtos'!$A$2:$AE$998,13,0),IF($F$10=13,VLOOKUP(A449,'Lista de Produtos'!$A$2:$AE$998,14,0),IF($F$10=14,VLOOKUP(A449,'Lista de Produtos'!$A$2:$AE$998,15,0),IF($F$10=15,VLOOKUP(A449,'Lista de Produtos'!$A$2:$AE$998,16,0),IF($F$10=16,VLOOKUP(A449,'Lista de Produtos'!$A$2:$AE$998,17,0),IF($F$10=17,VLOOKUP(A449,'Lista de Produtos'!$A$2:$AE$998,18,0),IF($F$10=18,VLOOKUP(A449,'Lista de Produtos'!$A$2:$AE$998,19,0),IF($F$10=19,VLOOKUP(A449,'Lista de Produtos'!$A$2:$AE$998,20,0),IF($F$10=20,VLOOKUP(A449,'Lista de Produtos'!$A$2:$AE$998,21,0),IF($F$10=21,VLOOKUP(A449,'Lista de Produtos'!$A$2:$AE$998,22,0),IF($F$10=22,VLOOKUP(A449,'Lista de Produtos'!$A$2:$AE$998,23,0),IF($F$10=23,VLOOKUP(A449,'Lista de Produtos'!$A$2:$AE$998,24,0),IF($F$10=24,VLOOKUP(A449,'Lista de Produtos'!$A$2:$AE$998,25,0),IF($F$10=25,VLOOKUP(A449,'Lista de Produtos'!$A$2:$AE$998,26,0),IF($F$10=26,VLOOKUP(A449,'Lista de Produtos'!$A$2:$AE$998,27,0),IF($F$10=27,VLOOKUP(A449,'Lista de Produtos'!$A$2:$AE$998,28,0),IF($F$10=28,VLOOKUP(A449,'Lista de Produtos'!$A$2:$AE$998,29,0),IF($F$10=29,VLOOKUP(A449,'Lista de Produtos'!$A$2:$AE$998,30,0),IF($F$10=30,VLOOKUP(A449,'Lista de Produtos'!$A$2:$AE$998,31,0))))))))))))))))))))))))))))))),"")</f>
        <v/>
      </c>
      <c r="E449" s="67"/>
      <c r="F449" s="42"/>
      <c r="G449" s="43" t="str">
        <f t="shared" si="6"/>
        <v/>
      </c>
    </row>
    <row r="450" spans="1:7" x14ac:dyDescent="0.25">
      <c r="A450" s="68" t="str">
        <f>IF('Lista de Produtos'!A439="","",'Lista de Produtos'!A439)</f>
        <v/>
      </c>
      <c r="B450" s="69"/>
      <c r="C450" s="70"/>
      <c r="D450" s="66" t="str">
        <f>IFERROR(IF($F$10=1,VLOOKUP(A450,'Lista de Produtos'!$A$2:$E$998,2,0),IF($F$10=2,VLOOKUP(A450,'Lista de Produtos'!$A$2:$E$998,3,0),IF($F$10=3,VLOOKUP(A450,'Lista de Produtos'!$A$2:$E$998,4,0),IF($F$10=4,VLOOKUP(A450,'Lista de Produtos'!$A$2:$E$998,5,0),IF($F$10=5,VLOOKUP(A450,'Lista de Produtos'!$A$2:$F$998,6,0),IF($F$10=6,VLOOKUP(A450,'Lista de Produtos'!$A$2:$G$998,7,0),IF($F$10=7,VLOOKUP(A450,'Lista de Produtos'!$A$2:$H$998,8,0),IF($F$10=8,VLOOKUP(A450,'Lista de Produtos'!$A$2:$I$998,9,0),IF($F$10=9,VLOOKUP(A450,'Lista de Produtos'!$A$2:$J$998,10,0),IF($F$10=10,VLOOKUP(A450,'Lista de Produtos'!$A$2:$AE$998,11,0),IF($F$10=11,VLOOKUP(A450,'Lista de Produtos'!$A$2:$AE$998,12,0),IF($F$10=12,VLOOKUP(A450,'Lista de Produtos'!$A$2:$AE$998,13,0),IF($F$10=13,VLOOKUP(A450,'Lista de Produtos'!$A$2:$AE$998,14,0),IF($F$10=14,VLOOKUP(A450,'Lista de Produtos'!$A$2:$AE$998,15,0),IF($F$10=15,VLOOKUP(A450,'Lista de Produtos'!$A$2:$AE$998,16,0),IF($F$10=16,VLOOKUP(A450,'Lista de Produtos'!$A$2:$AE$998,17,0),IF($F$10=17,VLOOKUP(A450,'Lista de Produtos'!$A$2:$AE$998,18,0),IF($F$10=18,VLOOKUP(A450,'Lista de Produtos'!$A$2:$AE$998,19,0),IF($F$10=19,VLOOKUP(A450,'Lista de Produtos'!$A$2:$AE$998,20,0),IF($F$10=20,VLOOKUP(A450,'Lista de Produtos'!$A$2:$AE$998,21,0),IF($F$10=21,VLOOKUP(A450,'Lista de Produtos'!$A$2:$AE$998,22,0),IF($F$10=22,VLOOKUP(A450,'Lista de Produtos'!$A$2:$AE$998,23,0),IF($F$10=23,VLOOKUP(A450,'Lista de Produtos'!$A$2:$AE$998,24,0),IF($F$10=24,VLOOKUP(A450,'Lista de Produtos'!$A$2:$AE$998,25,0),IF($F$10=25,VLOOKUP(A450,'Lista de Produtos'!$A$2:$AE$998,26,0),IF($F$10=26,VLOOKUP(A450,'Lista de Produtos'!$A$2:$AE$998,27,0),IF($F$10=27,VLOOKUP(A450,'Lista de Produtos'!$A$2:$AE$998,28,0),IF($F$10=28,VLOOKUP(A450,'Lista de Produtos'!$A$2:$AE$998,29,0),IF($F$10=29,VLOOKUP(A450,'Lista de Produtos'!$A$2:$AE$998,30,0),IF($F$10=30,VLOOKUP(A450,'Lista de Produtos'!$A$2:$AE$998,31,0))))))))))))))))))))))))))))))),"")</f>
        <v/>
      </c>
      <c r="E450" s="67"/>
      <c r="F450" s="42"/>
      <c r="G450" s="43" t="str">
        <f t="shared" si="6"/>
        <v/>
      </c>
    </row>
    <row r="451" spans="1:7" x14ac:dyDescent="0.25">
      <c r="A451" s="68" t="str">
        <f>IF('Lista de Produtos'!A440="","",'Lista de Produtos'!A440)</f>
        <v/>
      </c>
      <c r="B451" s="69"/>
      <c r="C451" s="70"/>
      <c r="D451" s="66" t="str">
        <f>IFERROR(IF($F$10=1,VLOOKUP(A451,'Lista de Produtos'!$A$2:$E$998,2,0),IF($F$10=2,VLOOKUP(A451,'Lista de Produtos'!$A$2:$E$998,3,0),IF($F$10=3,VLOOKUP(A451,'Lista de Produtos'!$A$2:$E$998,4,0),IF($F$10=4,VLOOKUP(A451,'Lista de Produtos'!$A$2:$E$998,5,0),IF($F$10=5,VLOOKUP(A451,'Lista de Produtos'!$A$2:$F$998,6,0),IF($F$10=6,VLOOKUP(A451,'Lista de Produtos'!$A$2:$G$998,7,0),IF($F$10=7,VLOOKUP(A451,'Lista de Produtos'!$A$2:$H$998,8,0),IF($F$10=8,VLOOKUP(A451,'Lista de Produtos'!$A$2:$I$998,9,0),IF($F$10=9,VLOOKUP(A451,'Lista de Produtos'!$A$2:$J$998,10,0),IF($F$10=10,VLOOKUP(A451,'Lista de Produtos'!$A$2:$AE$998,11,0),IF($F$10=11,VLOOKUP(A451,'Lista de Produtos'!$A$2:$AE$998,12,0),IF($F$10=12,VLOOKUP(A451,'Lista de Produtos'!$A$2:$AE$998,13,0),IF($F$10=13,VLOOKUP(A451,'Lista de Produtos'!$A$2:$AE$998,14,0),IF($F$10=14,VLOOKUP(A451,'Lista de Produtos'!$A$2:$AE$998,15,0),IF($F$10=15,VLOOKUP(A451,'Lista de Produtos'!$A$2:$AE$998,16,0),IF($F$10=16,VLOOKUP(A451,'Lista de Produtos'!$A$2:$AE$998,17,0),IF($F$10=17,VLOOKUP(A451,'Lista de Produtos'!$A$2:$AE$998,18,0),IF($F$10=18,VLOOKUP(A451,'Lista de Produtos'!$A$2:$AE$998,19,0),IF($F$10=19,VLOOKUP(A451,'Lista de Produtos'!$A$2:$AE$998,20,0),IF($F$10=20,VLOOKUP(A451,'Lista de Produtos'!$A$2:$AE$998,21,0),IF($F$10=21,VLOOKUP(A451,'Lista de Produtos'!$A$2:$AE$998,22,0),IF($F$10=22,VLOOKUP(A451,'Lista de Produtos'!$A$2:$AE$998,23,0),IF($F$10=23,VLOOKUP(A451,'Lista de Produtos'!$A$2:$AE$998,24,0),IF($F$10=24,VLOOKUP(A451,'Lista de Produtos'!$A$2:$AE$998,25,0),IF($F$10=25,VLOOKUP(A451,'Lista de Produtos'!$A$2:$AE$998,26,0),IF($F$10=26,VLOOKUP(A451,'Lista de Produtos'!$A$2:$AE$998,27,0),IF($F$10=27,VLOOKUP(A451,'Lista de Produtos'!$A$2:$AE$998,28,0),IF($F$10=28,VLOOKUP(A451,'Lista de Produtos'!$A$2:$AE$998,29,0),IF($F$10=29,VLOOKUP(A451,'Lista de Produtos'!$A$2:$AE$998,30,0),IF($F$10=30,VLOOKUP(A451,'Lista de Produtos'!$A$2:$AE$998,31,0))))))))))))))))))))))))))))))),"")</f>
        <v/>
      </c>
      <c r="E451" s="67"/>
      <c r="F451" s="42"/>
      <c r="G451" s="43" t="str">
        <f t="shared" si="6"/>
        <v/>
      </c>
    </row>
    <row r="452" spans="1:7" x14ac:dyDescent="0.25">
      <c r="A452" s="68" t="str">
        <f>IF('Lista de Produtos'!A441="","",'Lista de Produtos'!A441)</f>
        <v/>
      </c>
      <c r="B452" s="69"/>
      <c r="C452" s="70"/>
      <c r="D452" s="66" t="str">
        <f>IFERROR(IF($F$10=1,VLOOKUP(A452,'Lista de Produtos'!$A$2:$E$998,2,0),IF($F$10=2,VLOOKUP(A452,'Lista de Produtos'!$A$2:$E$998,3,0),IF($F$10=3,VLOOKUP(A452,'Lista de Produtos'!$A$2:$E$998,4,0),IF($F$10=4,VLOOKUP(A452,'Lista de Produtos'!$A$2:$E$998,5,0),IF($F$10=5,VLOOKUP(A452,'Lista de Produtos'!$A$2:$F$998,6,0),IF($F$10=6,VLOOKUP(A452,'Lista de Produtos'!$A$2:$G$998,7,0),IF($F$10=7,VLOOKUP(A452,'Lista de Produtos'!$A$2:$H$998,8,0),IF($F$10=8,VLOOKUP(A452,'Lista de Produtos'!$A$2:$I$998,9,0),IF($F$10=9,VLOOKUP(A452,'Lista de Produtos'!$A$2:$J$998,10,0),IF($F$10=10,VLOOKUP(A452,'Lista de Produtos'!$A$2:$AE$998,11,0),IF($F$10=11,VLOOKUP(A452,'Lista de Produtos'!$A$2:$AE$998,12,0),IF($F$10=12,VLOOKUP(A452,'Lista de Produtos'!$A$2:$AE$998,13,0),IF($F$10=13,VLOOKUP(A452,'Lista de Produtos'!$A$2:$AE$998,14,0),IF($F$10=14,VLOOKUP(A452,'Lista de Produtos'!$A$2:$AE$998,15,0),IF($F$10=15,VLOOKUP(A452,'Lista de Produtos'!$A$2:$AE$998,16,0),IF($F$10=16,VLOOKUP(A452,'Lista de Produtos'!$A$2:$AE$998,17,0),IF($F$10=17,VLOOKUP(A452,'Lista de Produtos'!$A$2:$AE$998,18,0),IF($F$10=18,VLOOKUP(A452,'Lista de Produtos'!$A$2:$AE$998,19,0),IF($F$10=19,VLOOKUP(A452,'Lista de Produtos'!$A$2:$AE$998,20,0),IF($F$10=20,VLOOKUP(A452,'Lista de Produtos'!$A$2:$AE$998,21,0),IF($F$10=21,VLOOKUP(A452,'Lista de Produtos'!$A$2:$AE$998,22,0),IF($F$10=22,VLOOKUP(A452,'Lista de Produtos'!$A$2:$AE$998,23,0),IF($F$10=23,VLOOKUP(A452,'Lista de Produtos'!$A$2:$AE$998,24,0),IF($F$10=24,VLOOKUP(A452,'Lista de Produtos'!$A$2:$AE$998,25,0),IF($F$10=25,VLOOKUP(A452,'Lista de Produtos'!$A$2:$AE$998,26,0),IF($F$10=26,VLOOKUP(A452,'Lista de Produtos'!$A$2:$AE$998,27,0),IF($F$10=27,VLOOKUP(A452,'Lista de Produtos'!$A$2:$AE$998,28,0),IF($F$10=28,VLOOKUP(A452,'Lista de Produtos'!$A$2:$AE$998,29,0),IF($F$10=29,VLOOKUP(A452,'Lista de Produtos'!$A$2:$AE$998,30,0),IF($F$10=30,VLOOKUP(A452,'Lista de Produtos'!$A$2:$AE$998,31,0))))))))))))))))))))))))))))))),"")</f>
        <v/>
      </c>
      <c r="E452" s="67"/>
      <c r="F452" s="42"/>
      <c r="G452" s="43" t="str">
        <f t="shared" si="6"/>
        <v/>
      </c>
    </row>
    <row r="453" spans="1:7" x14ac:dyDescent="0.25">
      <c r="A453" s="68" t="str">
        <f>IF('Lista de Produtos'!A442="","",'Lista de Produtos'!A442)</f>
        <v/>
      </c>
      <c r="B453" s="69"/>
      <c r="C453" s="70"/>
      <c r="D453" s="66" t="str">
        <f>IFERROR(IF($F$10=1,VLOOKUP(A453,'Lista de Produtos'!$A$2:$E$998,2,0),IF($F$10=2,VLOOKUP(A453,'Lista de Produtos'!$A$2:$E$998,3,0),IF($F$10=3,VLOOKUP(A453,'Lista de Produtos'!$A$2:$E$998,4,0),IF($F$10=4,VLOOKUP(A453,'Lista de Produtos'!$A$2:$E$998,5,0),IF($F$10=5,VLOOKUP(A453,'Lista de Produtos'!$A$2:$F$998,6,0),IF($F$10=6,VLOOKUP(A453,'Lista de Produtos'!$A$2:$G$998,7,0),IF($F$10=7,VLOOKUP(A453,'Lista de Produtos'!$A$2:$H$998,8,0),IF($F$10=8,VLOOKUP(A453,'Lista de Produtos'!$A$2:$I$998,9,0),IF($F$10=9,VLOOKUP(A453,'Lista de Produtos'!$A$2:$J$998,10,0),IF($F$10=10,VLOOKUP(A453,'Lista de Produtos'!$A$2:$AE$998,11,0),IF($F$10=11,VLOOKUP(A453,'Lista de Produtos'!$A$2:$AE$998,12,0),IF($F$10=12,VLOOKUP(A453,'Lista de Produtos'!$A$2:$AE$998,13,0),IF($F$10=13,VLOOKUP(A453,'Lista de Produtos'!$A$2:$AE$998,14,0),IF($F$10=14,VLOOKUP(A453,'Lista de Produtos'!$A$2:$AE$998,15,0),IF($F$10=15,VLOOKUP(A453,'Lista de Produtos'!$A$2:$AE$998,16,0),IF($F$10=16,VLOOKUP(A453,'Lista de Produtos'!$A$2:$AE$998,17,0),IF($F$10=17,VLOOKUP(A453,'Lista de Produtos'!$A$2:$AE$998,18,0),IF($F$10=18,VLOOKUP(A453,'Lista de Produtos'!$A$2:$AE$998,19,0),IF($F$10=19,VLOOKUP(A453,'Lista de Produtos'!$A$2:$AE$998,20,0),IF($F$10=20,VLOOKUP(A453,'Lista de Produtos'!$A$2:$AE$998,21,0),IF($F$10=21,VLOOKUP(A453,'Lista de Produtos'!$A$2:$AE$998,22,0),IF($F$10=22,VLOOKUP(A453,'Lista de Produtos'!$A$2:$AE$998,23,0),IF($F$10=23,VLOOKUP(A453,'Lista de Produtos'!$A$2:$AE$998,24,0),IF($F$10=24,VLOOKUP(A453,'Lista de Produtos'!$A$2:$AE$998,25,0),IF($F$10=25,VLOOKUP(A453,'Lista de Produtos'!$A$2:$AE$998,26,0),IF($F$10=26,VLOOKUP(A453,'Lista de Produtos'!$A$2:$AE$998,27,0),IF($F$10=27,VLOOKUP(A453,'Lista de Produtos'!$A$2:$AE$998,28,0),IF($F$10=28,VLOOKUP(A453,'Lista de Produtos'!$A$2:$AE$998,29,0),IF($F$10=29,VLOOKUP(A453,'Lista de Produtos'!$A$2:$AE$998,30,0),IF($F$10=30,VLOOKUP(A453,'Lista de Produtos'!$A$2:$AE$998,31,0))))))))))))))))))))))))))))))),"")</f>
        <v/>
      </c>
      <c r="E453" s="67"/>
      <c r="F453" s="42"/>
      <c r="G453" s="43" t="str">
        <f t="shared" si="6"/>
        <v/>
      </c>
    </row>
    <row r="454" spans="1:7" x14ac:dyDescent="0.25">
      <c r="A454" s="68" t="str">
        <f>IF('Lista de Produtos'!A443="","",'Lista de Produtos'!A443)</f>
        <v/>
      </c>
      <c r="B454" s="69"/>
      <c r="C454" s="70"/>
      <c r="D454" s="66" t="str">
        <f>IFERROR(IF($F$10=1,VLOOKUP(A454,'Lista de Produtos'!$A$2:$E$998,2,0),IF($F$10=2,VLOOKUP(A454,'Lista de Produtos'!$A$2:$E$998,3,0),IF($F$10=3,VLOOKUP(A454,'Lista de Produtos'!$A$2:$E$998,4,0),IF($F$10=4,VLOOKUP(A454,'Lista de Produtos'!$A$2:$E$998,5,0),IF($F$10=5,VLOOKUP(A454,'Lista de Produtos'!$A$2:$F$998,6,0),IF($F$10=6,VLOOKUP(A454,'Lista de Produtos'!$A$2:$G$998,7,0),IF($F$10=7,VLOOKUP(A454,'Lista de Produtos'!$A$2:$H$998,8,0),IF($F$10=8,VLOOKUP(A454,'Lista de Produtos'!$A$2:$I$998,9,0),IF($F$10=9,VLOOKUP(A454,'Lista de Produtos'!$A$2:$J$998,10,0),IF($F$10=10,VLOOKUP(A454,'Lista de Produtos'!$A$2:$AE$998,11,0),IF($F$10=11,VLOOKUP(A454,'Lista de Produtos'!$A$2:$AE$998,12,0),IF($F$10=12,VLOOKUP(A454,'Lista de Produtos'!$A$2:$AE$998,13,0),IF($F$10=13,VLOOKUP(A454,'Lista de Produtos'!$A$2:$AE$998,14,0),IF($F$10=14,VLOOKUP(A454,'Lista de Produtos'!$A$2:$AE$998,15,0),IF($F$10=15,VLOOKUP(A454,'Lista de Produtos'!$A$2:$AE$998,16,0),IF($F$10=16,VLOOKUP(A454,'Lista de Produtos'!$A$2:$AE$998,17,0),IF($F$10=17,VLOOKUP(A454,'Lista de Produtos'!$A$2:$AE$998,18,0),IF($F$10=18,VLOOKUP(A454,'Lista de Produtos'!$A$2:$AE$998,19,0),IF($F$10=19,VLOOKUP(A454,'Lista de Produtos'!$A$2:$AE$998,20,0),IF($F$10=20,VLOOKUP(A454,'Lista de Produtos'!$A$2:$AE$998,21,0),IF($F$10=21,VLOOKUP(A454,'Lista de Produtos'!$A$2:$AE$998,22,0),IF($F$10=22,VLOOKUP(A454,'Lista de Produtos'!$A$2:$AE$998,23,0),IF($F$10=23,VLOOKUP(A454,'Lista de Produtos'!$A$2:$AE$998,24,0),IF($F$10=24,VLOOKUP(A454,'Lista de Produtos'!$A$2:$AE$998,25,0),IF($F$10=25,VLOOKUP(A454,'Lista de Produtos'!$A$2:$AE$998,26,0),IF($F$10=26,VLOOKUP(A454,'Lista de Produtos'!$A$2:$AE$998,27,0),IF($F$10=27,VLOOKUP(A454,'Lista de Produtos'!$A$2:$AE$998,28,0),IF($F$10=28,VLOOKUP(A454,'Lista de Produtos'!$A$2:$AE$998,29,0),IF($F$10=29,VLOOKUP(A454,'Lista de Produtos'!$A$2:$AE$998,30,0),IF($F$10=30,VLOOKUP(A454,'Lista de Produtos'!$A$2:$AE$998,31,0))))))))))))))))))))))))))))))),"")</f>
        <v/>
      </c>
      <c r="E454" s="67"/>
      <c r="F454" s="42"/>
      <c r="G454" s="43" t="str">
        <f t="shared" si="6"/>
        <v/>
      </c>
    </row>
    <row r="455" spans="1:7" x14ac:dyDescent="0.25">
      <c r="A455" s="68" t="str">
        <f>IF('Lista de Produtos'!A444="","",'Lista de Produtos'!A444)</f>
        <v/>
      </c>
      <c r="B455" s="69"/>
      <c r="C455" s="70"/>
      <c r="D455" s="66" t="str">
        <f>IFERROR(IF($F$10=1,VLOOKUP(A455,'Lista de Produtos'!$A$2:$E$998,2,0),IF($F$10=2,VLOOKUP(A455,'Lista de Produtos'!$A$2:$E$998,3,0),IF($F$10=3,VLOOKUP(A455,'Lista de Produtos'!$A$2:$E$998,4,0),IF($F$10=4,VLOOKUP(A455,'Lista de Produtos'!$A$2:$E$998,5,0),IF($F$10=5,VLOOKUP(A455,'Lista de Produtos'!$A$2:$F$998,6,0),IF($F$10=6,VLOOKUP(A455,'Lista de Produtos'!$A$2:$G$998,7,0),IF($F$10=7,VLOOKUP(A455,'Lista de Produtos'!$A$2:$H$998,8,0),IF($F$10=8,VLOOKUP(A455,'Lista de Produtos'!$A$2:$I$998,9,0),IF($F$10=9,VLOOKUP(A455,'Lista de Produtos'!$A$2:$J$998,10,0),IF($F$10=10,VLOOKUP(A455,'Lista de Produtos'!$A$2:$AE$998,11,0),IF($F$10=11,VLOOKUP(A455,'Lista de Produtos'!$A$2:$AE$998,12,0),IF($F$10=12,VLOOKUP(A455,'Lista de Produtos'!$A$2:$AE$998,13,0),IF($F$10=13,VLOOKUP(A455,'Lista de Produtos'!$A$2:$AE$998,14,0),IF($F$10=14,VLOOKUP(A455,'Lista de Produtos'!$A$2:$AE$998,15,0),IF($F$10=15,VLOOKUP(A455,'Lista de Produtos'!$A$2:$AE$998,16,0),IF($F$10=16,VLOOKUP(A455,'Lista de Produtos'!$A$2:$AE$998,17,0),IF($F$10=17,VLOOKUP(A455,'Lista de Produtos'!$A$2:$AE$998,18,0),IF($F$10=18,VLOOKUP(A455,'Lista de Produtos'!$A$2:$AE$998,19,0),IF($F$10=19,VLOOKUP(A455,'Lista de Produtos'!$A$2:$AE$998,20,0),IF($F$10=20,VLOOKUP(A455,'Lista de Produtos'!$A$2:$AE$998,21,0),IF($F$10=21,VLOOKUP(A455,'Lista de Produtos'!$A$2:$AE$998,22,0),IF($F$10=22,VLOOKUP(A455,'Lista de Produtos'!$A$2:$AE$998,23,0),IF($F$10=23,VLOOKUP(A455,'Lista de Produtos'!$A$2:$AE$998,24,0),IF($F$10=24,VLOOKUP(A455,'Lista de Produtos'!$A$2:$AE$998,25,0),IF($F$10=25,VLOOKUP(A455,'Lista de Produtos'!$A$2:$AE$998,26,0),IF($F$10=26,VLOOKUP(A455,'Lista de Produtos'!$A$2:$AE$998,27,0),IF($F$10=27,VLOOKUP(A455,'Lista de Produtos'!$A$2:$AE$998,28,0),IF($F$10=28,VLOOKUP(A455,'Lista de Produtos'!$A$2:$AE$998,29,0),IF($F$10=29,VLOOKUP(A455,'Lista de Produtos'!$A$2:$AE$998,30,0),IF($F$10=30,VLOOKUP(A455,'Lista de Produtos'!$A$2:$AE$998,31,0))))))))))))))))))))))))))))))),"")</f>
        <v/>
      </c>
      <c r="E455" s="67"/>
      <c r="F455" s="42"/>
      <c r="G455" s="43" t="str">
        <f t="shared" si="6"/>
        <v/>
      </c>
    </row>
    <row r="456" spans="1:7" x14ac:dyDescent="0.25">
      <c r="A456" s="68" t="str">
        <f>IF('Lista de Produtos'!A445="","",'Lista de Produtos'!A445)</f>
        <v/>
      </c>
      <c r="B456" s="69"/>
      <c r="C456" s="70"/>
      <c r="D456" s="66" t="str">
        <f>IFERROR(IF($F$10=1,VLOOKUP(A456,'Lista de Produtos'!$A$2:$E$998,2,0),IF($F$10=2,VLOOKUP(A456,'Lista de Produtos'!$A$2:$E$998,3,0),IF($F$10=3,VLOOKUP(A456,'Lista de Produtos'!$A$2:$E$998,4,0),IF($F$10=4,VLOOKUP(A456,'Lista de Produtos'!$A$2:$E$998,5,0),IF($F$10=5,VLOOKUP(A456,'Lista de Produtos'!$A$2:$F$998,6,0),IF($F$10=6,VLOOKUP(A456,'Lista de Produtos'!$A$2:$G$998,7,0),IF($F$10=7,VLOOKUP(A456,'Lista de Produtos'!$A$2:$H$998,8,0),IF($F$10=8,VLOOKUP(A456,'Lista de Produtos'!$A$2:$I$998,9,0),IF($F$10=9,VLOOKUP(A456,'Lista de Produtos'!$A$2:$J$998,10,0),IF($F$10=10,VLOOKUP(A456,'Lista de Produtos'!$A$2:$AE$998,11,0),IF($F$10=11,VLOOKUP(A456,'Lista de Produtos'!$A$2:$AE$998,12,0),IF($F$10=12,VLOOKUP(A456,'Lista de Produtos'!$A$2:$AE$998,13,0),IF($F$10=13,VLOOKUP(A456,'Lista de Produtos'!$A$2:$AE$998,14,0),IF($F$10=14,VLOOKUP(A456,'Lista de Produtos'!$A$2:$AE$998,15,0),IF($F$10=15,VLOOKUP(A456,'Lista de Produtos'!$A$2:$AE$998,16,0),IF($F$10=16,VLOOKUP(A456,'Lista de Produtos'!$A$2:$AE$998,17,0),IF($F$10=17,VLOOKUP(A456,'Lista de Produtos'!$A$2:$AE$998,18,0),IF($F$10=18,VLOOKUP(A456,'Lista de Produtos'!$A$2:$AE$998,19,0),IF($F$10=19,VLOOKUP(A456,'Lista de Produtos'!$A$2:$AE$998,20,0),IF($F$10=20,VLOOKUP(A456,'Lista de Produtos'!$A$2:$AE$998,21,0),IF($F$10=21,VLOOKUP(A456,'Lista de Produtos'!$A$2:$AE$998,22,0),IF($F$10=22,VLOOKUP(A456,'Lista de Produtos'!$A$2:$AE$998,23,0),IF($F$10=23,VLOOKUP(A456,'Lista de Produtos'!$A$2:$AE$998,24,0),IF($F$10=24,VLOOKUP(A456,'Lista de Produtos'!$A$2:$AE$998,25,0),IF($F$10=25,VLOOKUP(A456,'Lista de Produtos'!$A$2:$AE$998,26,0),IF($F$10=26,VLOOKUP(A456,'Lista de Produtos'!$A$2:$AE$998,27,0),IF($F$10=27,VLOOKUP(A456,'Lista de Produtos'!$A$2:$AE$998,28,0),IF($F$10=28,VLOOKUP(A456,'Lista de Produtos'!$A$2:$AE$998,29,0),IF($F$10=29,VLOOKUP(A456,'Lista de Produtos'!$A$2:$AE$998,30,0),IF($F$10=30,VLOOKUP(A456,'Lista de Produtos'!$A$2:$AE$998,31,0))))))))))))))))))))))))))))))),"")</f>
        <v/>
      </c>
      <c r="E456" s="67"/>
      <c r="F456" s="42"/>
      <c r="G456" s="43" t="str">
        <f t="shared" si="6"/>
        <v/>
      </c>
    </row>
    <row r="457" spans="1:7" x14ac:dyDescent="0.25">
      <c r="A457" s="68" t="str">
        <f>IF('Lista de Produtos'!A446="","",'Lista de Produtos'!A446)</f>
        <v/>
      </c>
      <c r="B457" s="69"/>
      <c r="C457" s="70"/>
      <c r="D457" s="66" t="str">
        <f>IFERROR(IF($F$10=1,VLOOKUP(A457,'Lista de Produtos'!$A$2:$E$998,2,0),IF($F$10=2,VLOOKUP(A457,'Lista de Produtos'!$A$2:$E$998,3,0),IF($F$10=3,VLOOKUP(A457,'Lista de Produtos'!$A$2:$E$998,4,0),IF($F$10=4,VLOOKUP(A457,'Lista de Produtos'!$A$2:$E$998,5,0),IF($F$10=5,VLOOKUP(A457,'Lista de Produtos'!$A$2:$F$998,6,0),IF($F$10=6,VLOOKUP(A457,'Lista de Produtos'!$A$2:$G$998,7,0),IF($F$10=7,VLOOKUP(A457,'Lista de Produtos'!$A$2:$H$998,8,0),IF($F$10=8,VLOOKUP(A457,'Lista de Produtos'!$A$2:$I$998,9,0),IF($F$10=9,VLOOKUP(A457,'Lista de Produtos'!$A$2:$J$998,10,0),IF($F$10=10,VLOOKUP(A457,'Lista de Produtos'!$A$2:$AE$998,11,0),IF($F$10=11,VLOOKUP(A457,'Lista de Produtos'!$A$2:$AE$998,12,0),IF($F$10=12,VLOOKUP(A457,'Lista de Produtos'!$A$2:$AE$998,13,0),IF($F$10=13,VLOOKUP(A457,'Lista de Produtos'!$A$2:$AE$998,14,0),IF($F$10=14,VLOOKUP(A457,'Lista de Produtos'!$A$2:$AE$998,15,0),IF($F$10=15,VLOOKUP(A457,'Lista de Produtos'!$A$2:$AE$998,16,0),IF($F$10=16,VLOOKUP(A457,'Lista de Produtos'!$A$2:$AE$998,17,0),IF($F$10=17,VLOOKUP(A457,'Lista de Produtos'!$A$2:$AE$998,18,0),IF($F$10=18,VLOOKUP(A457,'Lista de Produtos'!$A$2:$AE$998,19,0),IF($F$10=19,VLOOKUP(A457,'Lista de Produtos'!$A$2:$AE$998,20,0),IF($F$10=20,VLOOKUP(A457,'Lista de Produtos'!$A$2:$AE$998,21,0),IF($F$10=21,VLOOKUP(A457,'Lista de Produtos'!$A$2:$AE$998,22,0),IF($F$10=22,VLOOKUP(A457,'Lista de Produtos'!$A$2:$AE$998,23,0),IF($F$10=23,VLOOKUP(A457,'Lista de Produtos'!$A$2:$AE$998,24,0),IF($F$10=24,VLOOKUP(A457,'Lista de Produtos'!$A$2:$AE$998,25,0),IF($F$10=25,VLOOKUP(A457,'Lista de Produtos'!$A$2:$AE$998,26,0),IF($F$10=26,VLOOKUP(A457,'Lista de Produtos'!$A$2:$AE$998,27,0),IF($F$10=27,VLOOKUP(A457,'Lista de Produtos'!$A$2:$AE$998,28,0),IF($F$10=28,VLOOKUP(A457,'Lista de Produtos'!$A$2:$AE$998,29,0),IF($F$10=29,VLOOKUP(A457,'Lista de Produtos'!$A$2:$AE$998,30,0),IF($F$10=30,VLOOKUP(A457,'Lista de Produtos'!$A$2:$AE$998,31,0))))))))))))))))))))))))))))))),"")</f>
        <v/>
      </c>
      <c r="E457" s="67"/>
      <c r="F457" s="42"/>
      <c r="G457" s="43" t="str">
        <f t="shared" si="6"/>
        <v/>
      </c>
    </row>
    <row r="458" spans="1:7" x14ac:dyDescent="0.25">
      <c r="A458" s="68" t="str">
        <f>IF('Lista de Produtos'!A447="","",'Lista de Produtos'!A447)</f>
        <v/>
      </c>
      <c r="B458" s="69"/>
      <c r="C458" s="70"/>
      <c r="D458" s="66" t="str">
        <f>IFERROR(IF($F$10=1,VLOOKUP(A458,'Lista de Produtos'!$A$2:$E$998,2,0),IF($F$10=2,VLOOKUP(A458,'Lista de Produtos'!$A$2:$E$998,3,0),IF($F$10=3,VLOOKUP(A458,'Lista de Produtos'!$A$2:$E$998,4,0),IF($F$10=4,VLOOKUP(A458,'Lista de Produtos'!$A$2:$E$998,5,0),IF($F$10=5,VLOOKUP(A458,'Lista de Produtos'!$A$2:$F$998,6,0),IF($F$10=6,VLOOKUP(A458,'Lista de Produtos'!$A$2:$G$998,7,0),IF($F$10=7,VLOOKUP(A458,'Lista de Produtos'!$A$2:$H$998,8,0),IF($F$10=8,VLOOKUP(A458,'Lista de Produtos'!$A$2:$I$998,9,0),IF($F$10=9,VLOOKUP(A458,'Lista de Produtos'!$A$2:$J$998,10,0),IF($F$10=10,VLOOKUP(A458,'Lista de Produtos'!$A$2:$AE$998,11,0),IF($F$10=11,VLOOKUP(A458,'Lista de Produtos'!$A$2:$AE$998,12,0),IF($F$10=12,VLOOKUP(A458,'Lista de Produtos'!$A$2:$AE$998,13,0),IF($F$10=13,VLOOKUP(A458,'Lista de Produtos'!$A$2:$AE$998,14,0),IF($F$10=14,VLOOKUP(A458,'Lista de Produtos'!$A$2:$AE$998,15,0),IF($F$10=15,VLOOKUP(A458,'Lista de Produtos'!$A$2:$AE$998,16,0),IF($F$10=16,VLOOKUP(A458,'Lista de Produtos'!$A$2:$AE$998,17,0),IF($F$10=17,VLOOKUP(A458,'Lista de Produtos'!$A$2:$AE$998,18,0),IF($F$10=18,VLOOKUP(A458,'Lista de Produtos'!$A$2:$AE$998,19,0),IF($F$10=19,VLOOKUP(A458,'Lista de Produtos'!$A$2:$AE$998,20,0),IF($F$10=20,VLOOKUP(A458,'Lista de Produtos'!$A$2:$AE$998,21,0),IF($F$10=21,VLOOKUP(A458,'Lista de Produtos'!$A$2:$AE$998,22,0),IF($F$10=22,VLOOKUP(A458,'Lista de Produtos'!$A$2:$AE$998,23,0),IF($F$10=23,VLOOKUP(A458,'Lista de Produtos'!$A$2:$AE$998,24,0),IF($F$10=24,VLOOKUP(A458,'Lista de Produtos'!$A$2:$AE$998,25,0),IF($F$10=25,VLOOKUP(A458,'Lista de Produtos'!$A$2:$AE$998,26,0),IF($F$10=26,VLOOKUP(A458,'Lista de Produtos'!$A$2:$AE$998,27,0),IF($F$10=27,VLOOKUP(A458,'Lista de Produtos'!$A$2:$AE$998,28,0),IF($F$10=28,VLOOKUP(A458,'Lista de Produtos'!$A$2:$AE$998,29,0),IF($F$10=29,VLOOKUP(A458,'Lista de Produtos'!$A$2:$AE$998,30,0),IF($F$10=30,VLOOKUP(A458,'Lista de Produtos'!$A$2:$AE$998,31,0))))))))))))))))))))))))))))))),"")</f>
        <v/>
      </c>
      <c r="E458" s="67"/>
      <c r="F458" s="42"/>
      <c r="G458" s="43" t="str">
        <f t="shared" si="6"/>
        <v/>
      </c>
    </row>
    <row r="459" spans="1:7" x14ac:dyDescent="0.25">
      <c r="A459" s="68" t="str">
        <f>IF('Lista de Produtos'!A448="","",'Lista de Produtos'!A448)</f>
        <v/>
      </c>
      <c r="B459" s="69"/>
      <c r="C459" s="70"/>
      <c r="D459" s="66" t="str">
        <f>IFERROR(IF($F$10=1,VLOOKUP(A459,'Lista de Produtos'!$A$2:$E$998,2,0),IF($F$10=2,VLOOKUP(A459,'Lista de Produtos'!$A$2:$E$998,3,0),IF($F$10=3,VLOOKUP(A459,'Lista de Produtos'!$A$2:$E$998,4,0),IF($F$10=4,VLOOKUP(A459,'Lista de Produtos'!$A$2:$E$998,5,0),IF($F$10=5,VLOOKUP(A459,'Lista de Produtos'!$A$2:$F$998,6,0),IF($F$10=6,VLOOKUP(A459,'Lista de Produtos'!$A$2:$G$998,7,0),IF($F$10=7,VLOOKUP(A459,'Lista de Produtos'!$A$2:$H$998,8,0),IF($F$10=8,VLOOKUP(A459,'Lista de Produtos'!$A$2:$I$998,9,0),IF($F$10=9,VLOOKUP(A459,'Lista de Produtos'!$A$2:$J$998,10,0),IF($F$10=10,VLOOKUP(A459,'Lista de Produtos'!$A$2:$AE$998,11,0),IF($F$10=11,VLOOKUP(A459,'Lista de Produtos'!$A$2:$AE$998,12,0),IF($F$10=12,VLOOKUP(A459,'Lista de Produtos'!$A$2:$AE$998,13,0),IF($F$10=13,VLOOKUP(A459,'Lista de Produtos'!$A$2:$AE$998,14,0),IF($F$10=14,VLOOKUP(A459,'Lista de Produtos'!$A$2:$AE$998,15,0),IF($F$10=15,VLOOKUP(A459,'Lista de Produtos'!$A$2:$AE$998,16,0),IF($F$10=16,VLOOKUP(A459,'Lista de Produtos'!$A$2:$AE$998,17,0),IF($F$10=17,VLOOKUP(A459,'Lista de Produtos'!$A$2:$AE$998,18,0),IF($F$10=18,VLOOKUP(A459,'Lista de Produtos'!$A$2:$AE$998,19,0),IF($F$10=19,VLOOKUP(A459,'Lista de Produtos'!$A$2:$AE$998,20,0),IF($F$10=20,VLOOKUP(A459,'Lista de Produtos'!$A$2:$AE$998,21,0),IF($F$10=21,VLOOKUP(A459,'Lista de Produtos'!$A$2:$AE$998,22,0),IF($F$10=22,VLOOKUP(A459,'Lista de Produtos'!$A$2:$AE$998,23,0),IF($F$10=23,VLOOKUP(A459,'Lista de Produtos'!$A$2:$AE$998,24,0),IF($F$10=24,VLOOKUP(A459,'Lista de Produtos'!$A$2:$AE$998,25,0),IF($F$10=25,VLOOKUP(A459,'Lista de Produtos'!$A$2:$AE$998,26,0),IF($F$10=26,VLOOKUP(A459,'Lista de Produtos'!$A$2:$AE$998,27,0),IF($F$10=27,VLOOKUP(A459,'Lista de Produtos'!$A$2:$AE$998,28,0),IF($F$10=28,VLOOKUP(A459,'Lista de Produtos'!$A$2:$AE$998,29,0),IF($F$10=29,VLOOKUP(A459,'Lista de Produtos'!$A$2:$AE$998,30,0),IF($F$10=30,VLOOKUP(A459,'Lista de Produtos'!$A$2:$AE$998,31,0))))))))))))))))))))))))))))))),"")</f>
        <v/>
      </c>
      <c r="E459" s="67"/>
      <c r="F459" s="42"/>
      <c r="G459" s="43" t="str">
        <f t="shared" si="6"/>
        <v/>
      </c>
    </row>
    <row r="460" spans="1:7" x14ac:dyDescent="0.25">
      <c r="A460" s="68" t="str">
        <f>IF('Lista de Produtos'!A449="","",'Lista de Produtos'!A449)</f>
        <v/>
      </c>
      <c r="B460" s="69"/>
      <c r="C460" s="70"/>
      <c r="D460" s="66" t="str">
        <f>IFERROR(IF($F$10=1,VLOOKUP(A460,'Lista de Produtos'!$A$2:$E$998,2,0),IF($F$10=2,VLOOKUP(A460,'Lista de Produtos'!$A$2:$E$998,3,0),IF($F$10=3,VLOOKUP(A460,'Lista de Produtos'!$A$2:$E$998,4,0),IF($F$10=4,VLOOKUP(A460,'Lista de Produtos'!$A$2:$E$998,5,0),IF($F$10=5,VLOOKUP(A460,'Lista de Produtos'!$A$2:$F$998,6,0),IF($F$10=6,VLOOKUP(A460,'Lista de Produtos'!$A$2:$G$998,7,0),IF($F$10=7,VLOOKUP(A460,'Lista de Produtos'!$A$2:$H$998,8,0),IF($F$10=8,VLOOKUP(A460,'Lista de Produtos'!$A$2:$I$998,9,0),IF($F$10=9,VLOOKUP(A460,'Lista de Produtos'!$A$2:$J$998,10,0),IF($F$10=10,VLOOKUP(A460,'Lista de Produtos'!$A$2:$AE$998,11,0),IF($F$10=11,VLOOKUP(A460,'Lista de Produtos'!$A$2:$AE$998,12,0),IF($F$10=12,VLOOKUP(A460,'Lista de Produtos'!$A$2:$AE$998,13,0),IF($F$10=13,VLOOKUP(A460,'Lista de Produtos'!$A$2:$AE$998,14,0),IF($F$10=14,VLOOKUP(A460,'Lista de Produtos'!$A$2:$AE$998,15,0),IF($F$10=15,VLOOKUP(A460,'Lista de Produtos'!$A$2:$AE$998,16,0),IF($F$10=16,VLOOKUP(A460,'Lista de Produtos'!$A$2:$AE$998,17,0),IF($F$10=17,VLOOKUP(A460,'Lista de Produtos'!$A$2:$AE$998,18,0),IF($F$10=18,VLOOKUP(A460,'Lista de Produtos'!$A$2:$AE$998,19,0),IF($F$10=19,VLOOKUP(A460,'Lista de Produtos'!$A$2:$AE$998,20,0),IF($F$10=20,VLOOKUP(A460,'Lista de Produtos'!$A$2:$AE$998,21,0),IF($F$10=21,VLOOKUP(A460,'Lista de Produtos'!$A$2:$AE$998,22,0),IF($F$10=22,VLOOKUP(A460,'Lista de Produtos'!$A$2:$AE$998,23,0),IF($F$10=23,VLOOKUP(A460,'Lista de Produtos'!$A$2:$AE$998,24,0),IF($F$10=24,VLOOKUP(A460,'Lista de Produtos'!$A$2:$AE$998,25,0),IF($F$10=25,VLOOKUP(A460,'Lista de Produtos'!$A$2:$AE$998,26,0),IF($F$10=26,VLOOKUP(A460,'Lista de Produtos'!$A$2:$AE$998,27,0),IF($F$10=27,VLOOKUP(A460,'Lista de Produtos'!$A$2:$AE$998,28,0),IF($F$10=28,VLOOKUP(A460,'Lista de Produtos'!$A$2:$AE$998,29,0),IF($F$10=29,VLOOKUP(A460,'Lista de Produtos'!$A$2:$AE$998,30,0),IF($F$10=30,VLOOKUP(A460,'Lista de Produtos'!$A$2:$AE$998,31,0))))))))))))))))))))))))))))))),"")</f>
        <v/>
      </c>
      <c r="E460" s="67"/>
      <c r="F460" s="42"/>
      <c r="G460" s="43" t="str">
        <f t="shared" si="6"/>
        <v/>
      </c>
    </row>
    <row r="461" spans="1:7" x14ac:dyDescent="0.25">
      <c r="A461" s="68" t="str">
        <f>IF('Lista de Produtos'!A450="","",'Lista de Produtos'!A450)</f>
        <v/>
      </c>
      <c r="B461" s="69"/>
      <c r="C461" s="70"/>
      <c r="D461" s="66" t="str">
        <f>IFERROR(IF($F$10=1,VLOOKUP(A461,'Lista de Produtos'!$A$2:$E$998,2,0),IF($F$10=2,VLOOKUP(A461,'Lista de Produtos'!$A$2:$E$998,3,0),IF($F$10=3,VLOOKUP(A461,'Lista de Produtos'!$A$2:$E$998,4,0),IF($F$10=4,VLOOKUP(A461,'Lista de Produtos'!$A$2:$E$998,5,0),IF($F$10=5,VLOOKUP(A461,'Lista de Produtos'!$A$2:$F$998,6,0),IF($F$10=6,VLOOKUP(A461,'Lista de Produtos'!$A$2:$G$998,7,0),IF($F$10=7,VLOOKUP(A461,'Lista de Produtos'!$A$2:$H$998,8,0),IF($F$10=8,VLOOKUP(A461,'Lista de Produtos'!$A$2:$I$998,9,0),IF($F$10=9,VLOOKUP(A461,'Lista de Produtos'!$A$2:$J$998,10,0),IF($F$10=10,VLOOKUP(A461,'Lista de Produtos'!$A$2:$AE$998,11,0),IF($F$10=11,VLOOKUP(A461,'Lista de Produtos'!$A$2:$AE$998,12,0),IF($F$10=12,VLOOKUP(A461,'Lista de Produtos'!$A$2:$AE$998,13,0),IF($F$10=13,VLOOKUP(A461,'Lista de Produtos'!$A$2:$AE$998,14,0),IF($F$10=14,VLOOKUP(A461,'Lista de Produtos'!$A$2:$AE$998,15,0),IF($F$10=15,VLOOKUP(A461,'Lista de Produtos'!$A$2:$AE$998,16,0),IF($F$10=16,VLOOKUP(A461,'Lista de Produtos'!$A$2:$AE$998,17,0),IF($F$10=17,VLOOKUP(A461,'Lista de Produtos'!$A$2:$AE$998,18,0),IF($F$10=18,VLOOKUP(A461,'Lista de Produtos'!$A$2:$AE$998,19,0),IF($F$10=19,VLOOKUP(A461,'Lista de Produtos'!$A$2:$AE$998,20,0),IF($F$10=20,VLOOKUP(A461,'Lista de Produtos'!$A$2:$AE$998,21,0),IF($F$10=21,VLOOKUP(A461,'Lista de Produtos'!$A$2:$AE$998,22,0),IF($F$10=22,VLOOKUP(A461,'Lista de Produtos'!$A$2:$AE$998,23,0),IF($F$10=23,VLOOKUP(A461,'Lista de Produtos'!$A$2:$AE$998,24,0),IF($F$10=24,VLOOKUP(A461,'Lista de Produtos'!$A$2:$AE$998,25,0),IF($F$10=25,VLOOKUP(A461,'Lista de Produtos'!$A$2:$AE$998,26,0),IF($F$10=26,VLOOKUP(A461,'Lista de Produtos'!$A$2:$AE$998,27,0),IF($F$10=27,VLOOKUP(A461,'Lista de Produtos'!$A$2:$AE$998,28,0),IF($F$10=28,VLOOKUP(A461,'Lista de Produtos'!$A$2:$AE$998,29,0),IF($F$10=29,VLOOKUP(A461,'Lista de Produtos'!$A$2:$AE$998,30,0),IF($F$10=30,VLOOKUP(A461,'Lista de Produtos'!$A$2:$AE$998,31,0))))))))))))))))))))))))))))))),"")</f>
        <v/>
      </c>
      <c r="E461" s="67"/>
      <c r="F461" s="42"/>
      <c r="G461" s="43" t="str">
        <f t="shared" si="6"/>
        <v/>
      </c>
    </row>
    <row r="462" spans="1:7" x14ac:dyDescent="0.25">
      <c r="A462" s="68" t="str">
        <f>IF('Lista de Produtos'!A451="","",'Lista de Produtos'!A451)</f>
        <v/>
      </c>
      <c r="B462" s="69"/>
      <c r="C462" s="70"/>
      <c r="D462" s="66" t="str">
        <f>IFERROR(IF($F$10=1,VLOOKUP(A462,'Lista de Produtos'!$A$2:$E$998,2,0),IF($F$10=2,VLOOKUP(A462,'Lista de Produtos'!$A$2:$E$998,3,0),IF($F$10=3,VLOOKUP(A462,'Lista de Produtos'!$A$2:$E$998,4,0),IF($F$10=4,VLOOKUP(A462,'Lista de Produtos'!$A$2:$E$998,5,0),IF($F$10=5,VLOOKUP(A462,'Lista de Produtos'!$A$2:$F$998,6,0),IF($F$10=6,VLOOKUP(A462,'Lista de Produtos'!$A$2:$G$998,7,0),IF($F$10=7,VLOOKUP(A462,'Lista de Produtos'!$A$2:$H$998,8,0),IF($F$10=8,VLOOKUP(A462,'Lista de Produtos'!$A$2:$I$998,9,0),IF($F$10=9,VLOOKUP(A462,'Lista de Produtos'!$A$2:$J$998,10,0),IF($F$10=10,VLOOKUP(A462,'Lista de Produtos'!$A$2:$AE$998,11,0),IF($F$10=11,VLOOKUP(A462,'Lista de Produtos'!$A$2:$AE$998,12,0),IF($F$10=12,VLOOKUP(A462,'Lista de Produtos'!$A$2:$AE$998,13,0),IF($F$10=13,VLOOKUP(A462,'Lista de Produtos'!$A$2:$AE$998,14,0),IF($F$10=14,VLOOKUP(A462,'Lista de Produtos'!$A$2:$AE$998,15,0),IF($F$10=15,VLOOKUP(A462,'Lista de Produtos'!$A$2:$AE$998,16,0),IF($F$10=16,VLOOKUP(A462,'Lista de Produtos'!$A$2:$AE$998,17,0),IF($F$10=17,VLOOKUP(A462,'Lista de Produtos'!$A$2:$AE$998,18,0),IF($F$10=18,VLOOKUP(A462,'Lista de Produtos'!$A$2:$AE$998,19,0),IF($F$10=19,VLOOKUP(A462,'Lista de Produtos'!$A$2:$AE$998,20,0),IF($F$10=20,VLOOKUP(A462,'Lista de Produtos'!$A$2:$AE$998,21,0),IF($F$10=21,VLOOKUP(A462,'Lista de Produtos'!$A$2:$AE$998,22,0),IF($F$10=22,VLOOKUP(A462,'Lista de Produtos'!$A$2:$AE$998,23,0),IF($F$10=23,VLOOKUP(A462,'Lista de Produtos'!$A$2:$AE$998,24,0),IF($F$10=24,VLOOKUP(A462,'Lista de Produtos'!$A$2:$AE$998,25,0),IF($F$10=25,VLOOKUP(A462,'Lista de Produtos'!$A$2:$AE$998,26,0),IF($F$10=26,VLOOKUP(A462,'Lista de Produtos'!$A$2:$AE$998,27,0),IF($F$10=27,VLOOKUP(A462,'Lista de Produtos'!$A$2:$AE$998,28,0),IF($F$10=28,VLOOKUP(A462,'Lista de Produtos'!$A$2:$AE$998,29,0),IF($F$10=29,VLOOKUP(A462,'Lista de Produtos'!$A$2:$AE$998,30,0),IF($F$10=30,VLOOKUP(A462,'Lista de Produtos'!$A$2:$AE$998,31,0))))))))))))))))))))))))))))))),"")</f>
        <v/>
      </c>
      <c r="E462" s="67"/>
      <c r="F462" s="42"/>
      <c r="G462" s="43" t="str">
        <f t="shared" ref="G462:G525" si="7">IFERROR(IF(D462="","",D462*F462),"")</f>
        <v/>
      </c>
    </row>
    <row r="463" spans="1:7" x14ac:dyDescent="0.25">
      <c r="A463" s="68" t="str">
        <f>IF('Lista de Produtos'!A452="","",'Lista de Produtos'!A452)</f>
        <v/>
      </c>
      <c r="B463" s="69"/>
      <c r="C463" s="70"/>
      <c r="D463" s="66" t="str">
        <f>IFERROR(IF($F$10=1,VLOOKUP(A463,'Lista de Produtos'!$A$2:$E$998,2,0),IF($F$10=2,VLOOKUP(A463,'Lista de Produtos'!$A$2:$E$998,3,0),IF($F$10=3,VLOOKUP(A463,'Lista de Produtos'!$A$2:$E$998,4,0),IF($F$10=4,VLOOKUP(A463,'Lista de Produtos'!$A$2:$E$998,5,0),IF($F$10=5,VLOOKUP(A463,'Lista de Produtos'!$A$2:$F$998,6,0),IF($F$10=6,VLOOKUP(A463,'Lista de Produtos'!$A$2:$G$998,7,0),IF($F$10=7,VLOOKUP(A463,'Lista de Produtos'!$A$2:$H$998,8,0),IF($F$10=8,VLOOKUP(A463,'Lista de Produtos'!$A$2:$I$998,9,0),IF($F$10=9,VLOOKUP(A463,'Lista de Produtos'!$A$2:$J$998,10,0),IF($F$10=10,VLOOKUP(A463,'Lista de Produtos'!$A$2:$AE$998,11,0),IF($F$10=11,VLOOKUP(A463,'Lista de Produtos'!$A$2:$AE$998,12,0),IF($F$10=12,VLOOKUP(A463,'Lista de Produtos'!$A$2:$AE$998,13,0),IF($F$10=13,VLOOKUP(A463,'Lista de Produtos'!$A$2:$AE$998,14,0),IF($F$10=14,VLOOKUP(A463,'Lista de Produtos'!$A$2:$AE$998,15,0),IF($F$10=15,VLOOKUP(A463,'Lista de Produtos'!$A$2:$AE$998,16,0),IF($F$10=16,VLOOKUP(A463,'Lista de Produtos'!$A$2:$AE$998,17,0),IF($F$10=17,VLOOKUP(A463,'Lista de Produtos'!$A$2:$AE$998,18,0),IF($F$10=18,VLOOKUP(A463,'Lista de Produtos'!$A$2:$AE$998,19,0),IF($F$10=19,VLOOKUP(A463,'Lista de Produtos'!$A$2:$AE$998,20,0),IF($F$10=20,VLOOKUP(A463,'Lista de Produtos'!$A$2:$AE$998,21,0),IF($F$10=21,VLOOKUP(A463,'Lista de Produtos'!$A$2:$AE$998,22,0),IF($F$10=22,VLOOKUP(A463,'Lista de Produtos'!$A$2:$AE$998,23,0),IF($F$10=23,VLOOKUP(A463,'Lista de Produtos'!$A$2:$AE$998,24,0),IF($F$10=24,VLOOKUP(A463,'Lista de Produtos'!$A$2:$AE$998,25,0),IF($F$10=25,VLOOKUP(A463,'Lista de Produtos'!$A$2:$AE$998,26,0),IF($F$10=26,VLOOKUP(A463,'Lista de Produtos'!$A$2:$AE$998,27,0),IF($F$10=27,VLOOKUP(A463,'Lista de Produtos'!$A$2:$AE$998,28,0),IF($F$10=28,VLOOKUP(A463,'Lista de Produtos'!$A$2:$AE$998,29,0),IF($F$10=29,VLOOKUP(A463,'Lista de Produtos'!$A$2:$AE$998,30,0),IF($F$10=30,VLOOKUP(A463,'Lista de Produtos'!$A$2:$AE$998,31,0))))))))))))))))))))))))))))))),"")</f>
        <v/>
      </c>
      <c r="E463" s="67"/>
      <c r="F463" s="42"/>
      <c r="G463" s="43" t="str">
        <f t="shared" si="7"/>
        <v/>
      </c>
    </row>
    <row r="464" spans="1:7" x14ac:dyDescent="0.25">
      <c r="A464" s="68" t="str">
        <f>IF('Lista de Produtos'!A453="","",'Lista de Produtos'!A453)</f>
        <v/>
      </c>
      <c r="B464" s="69"/>
      <c r="C464" s="70"/>
      <c r="D464" s="66" t="str">
        <f>IFERROR(IF($F$10=1,VLOOKUP(A464,'Lista de Produtos'!$A$2:$E$998,2,0),IF($F$10=2,VLOOKUP(A464,'Lista de Produtos'!$A$2:$E$998,3,0),IF($F$10=3,VLOOKUP(A464,'Lista de Produtos'!$A$2:$E$998,4,0),IF($F$10=4,VLOOKUP(A464,'Lista de Produtos'!$A$2:$E$998,5,0),IF($F$10=5,VLOOKUP(A464,'Lista de Produtos'!$A$2:$F$998,6,0),IF($F$10=6,VLOOKUP(A464,'Lista de Produtos'!$A$2:$G$998,7,0),IF($F$10=7,VLOOKUP(A464,'Lista de Produtos'!$A$2:$H$998,8,0),IF($F$10=8,VLOOKUP(A464,'Lista de Produtos'!$A$2:$I$998,9,0),IF($F$10=9,VLOOKUP(A464,'Lista de Produtos'!$A$2:$J$998,10,0),IF($F$10=10,VLOOKUP(A464,'Lista de Produtos'!$A$2:$AE$998,11,0),IF($F$10=11,VLOOKUP(A464,'Lista de Produtos'!$A$2:$AE$998,12,0),IF($F$10=12,VLOOKUP(A464,'Lista de Produtos'!$A$2:$AE$998,13,0),IF($F$10=13,VLOOKUP(A464,'Lista de Produtos'!$A$2:$AE$998,14,0),IF($F$10=14,VLOOKUP(A464,'Lista de Produtos'!$A$2:$AE$998,15,0),IF($F$10=15,VLOOKUP(A464,'Lista de Produtos'!$A$2:$AE$998,16,0),IF($F$10=16,VLOOKUP(A464,'Lista de Produtos'!$A$2:$AE$998,17,0),IF($F$10=17,VLOOKUP(A464,'Lista de Produtos'!$A$2:$AE$998,18,0),IF($F$10=18,VLOOKUP(A464,'Lista de Produtos'!$A$2:$AE$998,19,0),IF($F$10=19,VLOOKUP(A464,'Lista de Produtos'!$A$2:$AE$998,20,0),IF($F$10=20,VLOOKUP(A464,'Lista de Produtos'!$A$2:$AE$998,21,0),IF($F$10=21,VLOOKUP(A464,'Lista de Produtos'!$A$2:$AE$998,22,0),IF($F$10=22,VLOOKUP(A464,'Lista de Produtos'!$A$2:$AE$998,23,0),IF($F$10=23,VLOOKUP(A464,'Lista de Produtos'!$A$2:$AE$998,24,0),IF($F$10=24,VLOOKUP(A464,'Lista de Produtos'!$A$2:$AE$998,25,0),IF($F$10=25,VLOOKUP(A464,'Lista de Produtos'!$A$2:$AE$998,26,0),IF($F$10=26,VLOOKUP(A464,'Lista de Produtos'!$A$2:$AE$998,27,0),IF($F$10=27,VLOOKUP(A464,'Lista de Produtos'!$A$2:$AE$998,28,0),IF($F$10=28,VLOOKUP(A464,'Lista de Produtos'!$A$2:$AE$998,29,0),IF($F$10=29,VLOOKUP(A464,'Lista de Produtos'!$A$2:$AE$998,30,0),IF($F$10=30,VLOOKUP(A464,'Lista de Produtos'!$A$2:$AE$998,31,0))))))))))))))))))))))))))))))),"")</f>
        <v/>
      </c>
      <c r="E464" s="67"/>
      <c r="F464" s="42"/>
      <c r="G464" s="43" t="str">
        <f t="shared" si="7"/>
        <v/>
      </c>
    </row>
    <row r="465" spans="1:7" x14ac:dyDescent="0.25">
      <c r="A465" s="68" t="str">
        <f>IF('Lista de Produtos'!A454="","",'Lista de Produtos'!A454)</f>
        <v/>
      </c>
      <c r="B465" s="69"/>
      <c r="C465" s="70"/>
      <c r="D465" s="66" t="str">
        <f>IFERROR(IF($F$10=1,VLOOKUP(A465,'Lista de Produtos'!$A$2:$E$998,2,0),IF($F$10=2,VLOOKUP(A465,'Lista de Produtos'!$A$2:$E$998,3,0),IF($F$10=3,VLOOKUP(A465,'Lista de Produtos'!$A$2:$E$998,4,0),IF($F$10=4,VLOOKUP(A465,'Lista de Produtos'!$A$2:$E$998,5,0),IF($F$10=5,VLOOKUP(A465,'Lista de Produtos'!$A$2:$F$998,6,0),IF($F$10=6,VLOOKUP(A465,'Lista de Produtos'!$A$2:$G$998,7,0),IF($F$10=7,VLOOKUP(A465,'Lista de Produtos'!$A$2:$H$998,8,0),IF($F$10=8,VLOOKUP(A465,'Lista de Produtos'!$A$2:$I$998,9,0),IF($F$10=9,VLOOKUP(A465,'Lista de Produtos'!$A$2:$J$998,10,0),IF($F$10=10,VLOOKUP(A465,'Lista de Produtos'!$A$2:$AE$998,11,0),IF($F$10=11,VLOOKUP(A465,'Lista de Produtos'!$A$2:$AE$998,12,0),IF($F$10=12,VLOOKUP(A465,'Lista de Produtos'!$A$2:$AE$998,13,0),IF($F$10=13,VLOOKUP(A465,'Lista de Produtos'!$A$2:$AE$998,14,0),IF($F$10=14,VLOOKUP(A465,'Lista de Produtos'!$A$2:$AE$998,15,0),IF($F$10=15,VLOOKUP(A465,'Lista de Produtos'!$A$2:$AE$998,16,0),IF($F$10=16,VLOOKUP(A465,'Lista de Produtos'!$A$2:$AE$998,17,0),IF($F$10=17,VLOOKUP(A465,'Lista de Produtos'!$A$2:$AE$998,18,0),IF($F$10=18,VLOOKUP(A465,'Lista de Produtos'!$A$2:$AE$998,19,0),IF($F$10=19,VLOOKUP(A465,'Lista de Produtos'!$A$2:$AE$998,20,0),IF($F$10=20,VLOOKUP(A465,'Lista de Produtos'!$A$2:$AE$998,21,0),IF($F$10=21,VLOOKUP(A465,'Lista de Produtos'!$A$2:$AE$998,22,0),IF($F$10=22,VLOOKUP(A465,'Lista de Produtos'!$A$2:$AE$998,23,0),IF($F$10=23,VLOOKUP(A465,'Lista de Produtos'!$A$2:$AE$998,24,0),IF($F$10=24,VLOOKUP(A465,'Lista de Produtos'!$A$2:$AE$998,25,0),IF($F$10=25,VLOOKUP(A465,'Lista de Produtos'!$A$2:$AE$998,26,0),IF($F$10=26,VLOOKUP(A465,'Lista de Produtos'!$A$2:$AE$998,27,0),IF($F$10=27,VLOOKUP(A465,'Lista de Produtos'!$A$2:$AE$998,28,0),IF($F$10=28,VLOOKUP(A465,'Lista de Produtos'!$A$2:$AE$998,29,0),IF($F$10=29,VLOOKUP(A465,'Lista de Produtos'!$A$2:$AE$998,30,0),IF($F$10=30,VLOOKUP(A465,'Lista de Produtos'!$A$2:$AE$998,31,0))))))))))))))))))))))))))))))),"")</f>
        <v/>
      </c>
      <c r="E465" s="67"/>
      <c r="F465" s="42"/>
      <c r="G465" s="43" t="str">
        <f t="shared" si="7"/>
        <v/>
      </c>
    </row>
    <row r="466" spans="1:7" x14ac:dyDescent="0.25">
      <c r="A466" s="68" t="str">
        <f>IF('Lista de Produtos'!A455="","",'Lista de Produtos'!A455)</f>
        <v/>
      </c>
      <c r="B466" s="69"/>
      <c r="C466" s="70"/>
      <c r="D466" s="66" t="str">
        <f>IFERROR(IF($F$10=1,VLOOKUP(A466,'Lista de Produtos'!$A$2:$E$998,2,0),IF($F$10=2,VLOOKUP(A466,'Lista de Produtos'!$A$2:$E$998,3,0),IF($F$10=3,VLOOKUP(A466,'Lista de Produtos'!$A$2:$E$998,4,0),IF($F$10=4,VLOOKUP(A466,'Lista de Produtos'!$A$2:$E$998,5,0),IF($F$10=5,VLOOKUP(A466,'Lista de Produtos'!$A$2:$F$998,6,0),IF($F$10=6,VLOOKUP(A466,'Lista de Produtos'!$A$2:$G$998,7,0),IF($F$10=7,VLOOKUP(A466,'Lista de Produtos'!$A$2:$H$998,8,0),IF($F$10=8,VLOOKUP(A466,'Lista de Produtos'!$A$2:$I$998,9,0),IF($F$10=9,VLOOKUP(A466,'Lista de Produtos'!$A$2:$J$998,10,0),IF($F$10=10,VLOOKUP(A466,'Lista de Produtos'!$A$2:$AE$998,11,0),IF($F$10=11,VLOOKUP(A466,'Lista de Produtos'!$A$2:$AE$998,12,0),IF($F$10=12,VLOOKUP(A466,'Lista de Produtos'!$A$2:$AE$998,13,0),IF($F$10=13,VLOOKUP(A466,'Lista de Produtos'!$A$2:$AE$998,14,0),IF($F$10=14,VLOOKUP(A466,'Lista de Produtos'!$A$2:$AE$998,15,0),IF($F$10=15,VLOOKUP(A466,'Lista de Produtos'!$A$2:$AE$998,16,0),IF($F$10=16,VLOOKUP(A466,'Lista de Produtos'!$A$2:$AE$998,17,0),IF($F$10=17,VLOOKUP(A466,'Lista de Produtos'!$A$2:$AE$998,18,0),IF($F$10=18,VLOOKUP(A466,'Lista de Produtos'!$A$2:$AE$998,19,0),IF($F$10=19,VLOOKUP(A466,'Lista de Produtos'!$A$2:$AE$998,20,0),IF($F$10=20,VLOOKUP(A466,'Lista de Produtos'!$A$2:$AE$998,21,0),IF($F$10=21,VLOOKUP(A466,'Lista de Produtos'!$A$2:$AE$998,22,0),IF($F$10=22,VLOOKUP(A466,'Lista de Produtos'!$A$2:$AE$998,23,0),IF($F$10=23,VLOOKUP(A466,'Lista de Produtos'!$A$2:$AE$998,24,0),IF($F$10=24,VLOOKUP(A466,'Lista de Produtos'!$A$2:$AE$998,25,0),IF($F$10=25,VLOOKUP(A466,'Lista de Produtos'!$A$2:$AE$998,26,0),IF($F$10=26,VLOOKUP(A466,'Lista de Produtos'!$A$2:$AE$998,27,0),IF($F$10=27,VLOOKUP(A466,'Lista de Produtos'!$A$2:$AE$998,28,0),IF($F$10=28,VLOOKUP(A466,'Lista de Produtos'!$A$2:$AE$998,29,0),IF($F$10=29,VLOOKUP(A466,'Lista de Produtos'!$A$2:$AE$998,30,0),IF($F$10=30,VLOOKUP(A466,'Lista de Produtos'!$A$2:$AE$998,31,0))))))))))))))))))))))))))))))),"")</f>
        <v/>
      </c>
      <c r="E466" s="67"/>
      <c r="F466" s="42"/>
      <c r="G466" s="43" t="str">
        <f t="shared" si="7"/>
        <v/>
      </c>
    </row>
    <row r="467" spans="1:7" x14ac:dyDescent="0.25">
      <c r="A467" s="68" t="str">
        <f>IF('Lista de Produtos'!A456="","",'Lista de Produtos'!A456)</f>
        <v/>
      </c>
      <c r="B467" s="69"/>
      <c r="C467" s="70"/>
      <c r="D467" s="66" t="str">
        <f>IFERROR(IF($F$10=1,VLOOKUP(A467,'Lista de Produtos'!$A$2:$E$998,2,0),IF($F$10=2,VLOOKUP(A467,'Lista de Produtos'!$A$2:$E$998,3,0),IF($F$10=3,VLOOKUP(A467,'Lista de Produtos'!$A$2:$E$998,4,0),IF($F$10=4,VLOOKUP(A467,'Lista de Produtos'!$A$2:$E$998,5,0),IF($F$10=5,VLOOKUP(A467,'Lista de Produtos'!$A$2:$F$998,6,0),IF($F$10=6,VLOOKUP(A467,'Lista de Produtos'!$A$2:$G$998,7,0),IF($F$10=7,VLOOKUP(A467,'Lista de Produtos'!$A$2:$H$998,8,0),IF($F$10=8,VLOOKUP(A467,'Lista de Produtos'!$A$2:$I$998,9,0),IF($F$10=9,VLOOKUP(A467,'Lista de Produtos'!$A$2:$J$998,10,0),IF($F$10=10,VLOOKUP(A467,'Lista de Produtos'!$A$2:$AE$998,11,0),IF($F$10=11,VLOOKUP(A467,'Lista de Produtos'!$A$2:$AE$998,12,0),IF($F$10=12,VLOOKUP(A467,'Lista de Produtos'!$A$2:$AE$998,13,0),IF($F$10=13,VLOOKUP(A467,'Lista de Produtos'!$A$2:$AE$998,14,0),IF($F$10=14,VLOOKUP(A467,'Lista de Produtos'!$A$2:$AE$998,15,0),IF($F$10=15,VLOOKUP(A467,'Lista de Produtos'!$A$2:$AE$998,16,0),IF($F$10=16,VLOOKUP(A467,'Lista de Produtos'!$A$2:$AE$998,17,0),IF($F$10=17,VLOOKUP(A467,'Lista de Produtos'!$A$2:$AE$998,18,0),IF($F$10=18,VLOOKUP(A467,'Lista de Produtos'!$A$2:$AE$998,19,0),IF($F$10=19,VLOOKUP(A467,'Lista de Produtos'!$A$2:$AE$998,20,0),IF($F$10=20,VLOOKUP(A467,'Lista de Produtos'!$A$2:$AE$998,21,0),IF($F$10=21,VLOOKUP(A467,'Lista de Produtos'!$A$2:$AE$998,22,0),IF($F$10=22,VLOOKUP(A467,'Lista de Produtos'!$A$2:$AE$998,23,0),IF($F$10=23,VLOOKUP(A467,'Lista de Produtos'!$A$2:$AE$998,24,0),IF($F$10=24,VLOOKUP(A467,'Lista de Produtos'!$A$2:$AE$998,25,0),IF($F$10=25,VLOOKUP(A467,'Lista de Produtos'!$A$2:$AE$998,26,0),IF($F$10=26,VLOOKUP(A467,'Lista de Produtos'!$A$2:$AE$998,27,0),IF($F$10=27,VLOOKUP(A467,'Lista de Produtos'!$A$2:$AE$998,28,0),IF($F$10=28,VLOOKUP(A467,'Lista de Produtos'!$A$2:$AE$998,29,0),IF($F$10=29,VLOOKUP(A467,'Lista de Produtos'!$A$2:$AE$998,30,0),IF($F$10=30,VLOOKUP(A467,'Lista de Produtos'!$A$2:$AE$998,31,0))))))))))))))))))))))))))))))),"")</f>
        <v/>
      </c>
      <c r="E467" s="67"/>
      <c r="F467" s="42"/>
      <c r="G467" s="43" t="str">
        <f t="shared" si="7"/>
        <v/>
      </c>
    </row>
    <row r="468" spans="1:7" x14ac:dyDescent="0.25">
      <c r="A468" s="68" t="str">
        <f>IF('Lista de Produtos'!A457="","",'Lista de Produtos'!A457)</f>
        <v/>
      </c>
      <c r="B468" s="69"/>
      <c r="C468" s="70"/>
      <c r="D468" s="66" t="str">
        <f>IFERROR(IF($F$10=1,VLOOKUP(A468,'Lista de Produtos'!$A$2:$E$998,2,0),IF($F$10=2,VLOOKUP(A468,'Lista de Produtos'!$A$2:$E$998,3,0),IF($F$10=3,VLOOKUP(A468,'Lista de Produtos'!$A$2:$E$998,4,0),IF($F$10=4,VLOOKUP(A468,'Lista de Produtos'!$A$2:$E$998,5,0),IF($F$10=5,VLOOKUP(A468,'Lista de Produtos'!$A$2:$F$998,6,0),IF($F$10=6,VLOOKUP(A468,'Lista de Produtos'!$A$2:$G$998,7,0),IF($F$10=7,VLOOKUP(A468,'Lista de Produtos'!$A$2:$H$998,8,0),IF($F$10=8,VLOOKUP(A468,'Lista de Produtos'!$A$2:$I$998,9,0),IF($F$10=9,VLOOKUP(A468,'Lista de Produtos'!$A$2:$J$998,10,0),IF($F$10=10,VLOOKUP(A468,'Lista de Produtos'!$A$2:$AE$998,11,0),IF($F$10=11,VLOOKUP(A468,'Lista de Produtos'!$A$2:$AE$998,12,0),IF($F$10=12,VLOOKUP(A468,'Lista de Produtos'!$A$2:$AE$998,13,0),IF($F$10=13,VLOOKUP(A468,'Lista de Produtos'!$A$2:$AE$998,14,0),IF($F$10=14,VLOOKUP(A468,'Lista de Produtos'!$A$2:$AE$998,15,0),IF($F$10=15,VLOOKUP(A468,'Lista de Produtos'!$A$2:$AE$998,16,0),IF($F$10=16,VLOOKUP(A468,'Lista de Produtos'!$A$2:$AE$998,17,0),IF($F$10=17,VLOOKUP(A468,'Lista de Produtos'!$A$2:$AE$998,18,0),IF($F$10=18,VLOOKUP(A468,'Lista de Produtos'!$A$2:$AE$998,19,0),IF($F$10=19,VLOOKUP(A468,'Lista de Produtos'!$A$2:$AE$998,20,0),IF($F$10=20,VLOOKUP(A468,'Lista de Produtos'!$A$2:$AE$998,21,0),IF($F$10=21,VLOOKUP(A468,'Lista de Produtos'!$A$2:$AE$998,22,0),IF($F$10=22,VLOOKUP(A468,'Lista de Produtos'!$A$2:$AE$998,23,0),IF($F$10=23,VLOOKUP(A468,'Lista de Produtos'!$A$2:$AE$998,24,0),IF($F$10=24,VLOOKUP(A468,'Lista de Produtos'!$A$2:$AE$998,25,0),IF($F$10=25,VLOOKUP(A468,'Lista de Produtos'!$A$2:$AE$998,26,0),IF($F$10=26,VLOOKUP(A468,'Lista de Produtos'!$A$2:$AE$998,27,0),IF($F$10=27,VLOOKUP(A468,'Lista de Produtos'!$A$2:$AE$998,28,0),IF($F$10=28,VLOOKUP(A468,'Lista de Produtos'!$A$2:$AE$998,29,0),IF($F$10=29,VLOOKUP(A468,'Lista de Produtos'!$A$2:$AE$998,30,0),IF($F$10=30,VLOOKUP(A468,'Lista de Produtos'!$A$2:$AE$998,31,0))))))))))))))))))))))))))))))),"")</f>
        <v/>
      </c>
      <c r="E468" s="67"/>
      <c r="F468" s="42"/>
      <c r="G468" s="43" t="str">
        <f t="shared" si="7"/>
        <v/>
      </c>
    </row>
    <row r="469" spans="1:7" x14ac:dyDescent="0.25">
      <c r="A469" s="68" t="str">
        <f>IF('Lista de Produtos'!A458="","",'Lista de Produtos'!A458)</f>
        <v/>
      </c>
      <c r="B469" s="69"/>
      <c r="C469" s="70"/>
      <c r="D469" s="66" t="str">
        <f>IFERROR(IF($F$10=1,VLOOKUP(A469,'Lista de Produtos'!$A$2:$E$998,2,0),IF($F$10=2,VLOOKUP(A469,'Lista de Produtos'!$A$2:$E$998,3,0),IF($F$10=3,VLOOKUP(A469,'Lista de Produtos'!$A$2:$E$998,4,0),IF($F$10=4,VLOOKUP(A469,'Lista de Produtos'!$A$2:$E$998,5,0),IF($F$10=5,VLOOKUP(A469,'Lista de Produtos'!$A$2:$F$998,6,0),IF($F$10=6,VLOOKUP(A469,'Lista de Produtos'!$A$2:$G$998,7,0),IF($F$10=7,VLOOKUP(A469,'Lista de Produtos'!$A$2:$H$998,8,0),IF($F$10=8,VLOOKUP(A469,'Lista de Produtos'!$A$2:$I$998,9,0),IF($F$10=9,VLOOKUP(A469,'Lista de Produtos'!$A$2:$J$998,10,0),IF($F$10=10,VLOOKUP(A469,'Lista de Produtos'!$A$2:$AE$998,11,0),IF($F$10=11,VLOOKUP(A469,'Lista de Produtos'!$A$2:$AE$998,12,0),IF($F$10=12,VLOOKUP(A469,'Lista de Produtos'!$A$2:$AE$998,13,0),IF($F$10=13,VLOOKUP(A469,'Lista de Produtos'!$A$2:$AE$998,14,0),IF($F$10=14,VLOOKUP(A469,'Lista de Produtos'!$A$2:$AE$998,15,0),IF($F$10=15,VLOOKUP(A469,'Lista de Produtos'!$A$2:$AE$998,16,0),IF($F$10=16,VLOOKUP(A469,'Lista de Produtos'!$A$2:$AE$998,17,0),IF($F$10=17,VLOOKUP(A469,'Lista de Produtos'!$A$2:$AE$998,18,0),IF($F$10=18,VLOOKUP(A469,'Lista de Produtos'!$A$2:$AE$998,19,0),IF($F$10=19,VLOOKUP(A469,'Lista de Produtos'!$A$2:$AE$998,20,0),IF($F$10=20,VLOOKUP(A469,'Lista de Produtos'!$A$2:$AE$998,21,0),IF($F$10=21,VLOOKUP(A469,'Lista de Produtos'!$A$2:$AE$998,22,0),IF($F$10=22,VLOOKUP(A469,'Lista de Produtos'!$A$2:$AE$998,23,0),IF($F$10=23,VLOOKUP(A469,'Lista de Produtos'!$A$2:$AE$998,24,0),IF($F$10=24,VLOOKUP(A469,'Lista de Produtos'!$A$2:$AE$998,25,0),IF($F$10=25,VLOOKUP(A469,'Lista de Produtos'!$A$2:$AE$998,26,0),IF($F$10=26,VLOOKUP(A469,'Lista de Produtos'!$A$2:$AE$998,27,0),IF($F$10=27,VLOOKUP(A469,'Lista de Produtos'!$A$2:$AE$998,28,0),IF($F$10=28,VLOOKUP(A469,'Lista de Produtos'!$A$2:$AE$998,29,0),IF($F$10=29,VLOOKUP(A469,'Lista de Produtos'!$A$2:$AE$998,30,0),IF($F$10=30,VLOOKUP(A469,'Lista de Produtos'!$A$2:$AE$998,31,0))))))))))))))))))))))))))))))),"")</f>
        <v/>
      </c>
      <c r="E469" s="67"/>
      <c r="F469" s="42"/>
      <c r="G469" s="43" t="str">
        <f t="shared" si="7"/>
        <v/>
      </c>
    </row>
    <row r="470" spans="1:7" x14ac:dyDescent="0.25">
      <c r="A470" s="68" t="str">
        <f>IF('Lista de Produtos'!A459="","",'Lista de Produtos'!A459)</f>
        <v/>
      </c>
      <c r="B470" s="69"/>
      <c r="C470" s="70"/>
      <c r="D470" s="66" t="str">
        <f>IFERROR(IF($F$10=1,VLOOKUP(A470,'Lista de Produtos'!$A$2:$E$998,2,0),IF($F$10=2,VLOOKUP(A470,'Lista de Produtos'!$A$2:$E$998,3,0),IF($F$10=3,VLOOKUP(A470,'Lista de Produtos'!$A$2:$E$998,4,0),IF($F$10=4,VLOOKUP(A470,'Lista de Produtos'!$A$2:$E$998,5,0),IF($F$10=5,VLOOKUP(A470,'Lista de Produtos'!$A$2:$F$998,6,0),IF($F$10=6,VLOOKUP(A470,'Lista de Produtos'!$A$2:$G$998,7,0),IF($F$10=7,VLOOKUP(A470,'Lista de Produtos'!$A$2:$H$998,8,0),IF($F$10=8,VLOOKUP(A470,'Lista de Produtos'!$A$2:$I$998,9,0),IF($F$10=9,VLOOKUP(A470,'Lista de Produtos'!$A$2:$J$998,10,0),IF($F$10=10,VLOOKUP(A470,'Lista de Produtos'!$A$2:$AE$998,11,0),IF($F$10=11,VLOOKUP(A470,'Lista de Produtos'!$A$2:$AE$998,12,0),IF($F$10=12,VLOOKUP(A470,'Lista de Produtos'!$A$2:$AE$998,13,0),IF($F$10=13,VLOOKUP(A470,'Lista de Produtos'!$A$2:$AE$998,14,0),IF($F$10=14,VLOOKUP(A470,'Lista de Produtos'!$A$2:$AE$998,15,0),IF($F$10=15,VLOOKUP(A470,'Lista de Produtos'!$A$2:$AE$998,16,0),IF($F$10=16,VLOOKUP(A470,'Lista de Produtos'!$A$2:$AE$998,17,0),IF($F$10=17,VLOOKUP(A470,'Lista de Produtos'!$A$2:$AE$998,18,0),IF($F$10=18,VLOOKUP(A470,'Lista de Produtos'!$A$2:$AE$998,19,0),IF($F$10=19,VLOOKUP(A470,'Lista de Produtos'!$A$2:$AE$998,20,0),IF($F$10=20,VLOOKUP(A470,'Lista de Produtos'!$A$2:$AE$998,21,0),IF($F$10=21,VLOOKUP(A470,'Lista de Produtos'!$A$2:$AE$998,22,0),IF($F$10=22,VLOOKUP(A470,'Lista de Produtos'!$A$2:$AE$998,23,0),IF($F$10=23,VLOOKUP(A470,'Lista de Produtos'!$A$2:$AE$998,24,0),IF($F$10=24,VLOOKUP(A470,'Lista de Produtos'!$A$2:$AE$998,25,0),IF($F$10=25,VLOOKUP(A470,'Lista de Produtos'!$A$2:$AE$998,26,0),IF($F$10=26,VLOOKUP(A470,'Lista de Produtos'!$A$2:$AE$998,27,0),IF($F$10=27,VLOOKUP(A470,'Lista de Produtos'!$A$2:$AE$998,28,0),IF($F$10=28,VLOOKUP(A470,'Lista de Produtos'!$A$2:$AE$998,29,0),IF($F$10=29,VLOOKUP(A470,'Lista de Produtos'!$A$2:$AE$998,30,0),IF($F$10=30,VLOOKUP(A470,'Lista de Produtos'!$A$2:$AE$998,31,0))))))))))))))))))))))))))))))),"")</f>
        <v/>
      </c>
      <c r="E470" s="67"/>
      <c r="F470" s="42"/>
      <c r="G470" s="43" t="str">
        <f t="shared" si="7"/>
        <v/>
      </c>
    </row>
    <row r="471" spans="1:7" x14ac:dyDescent="0.25">
      <c r="A471" s="68" t="str">
        <f>IF('Lista de Produtos'!A460="","",'Lista de Produtos'!A460)</f>
        <v/>
      </c>
      <c r="B471" s="69"/>
      <c r="C471" s="70"/>
      <c r="D471" s="66" t="str">
        <f>IFERROR(IF($F$10=1,VLOOKUP(A471,'Lista de Produtos'!$A$2:$E$998,2,0),IF($F$10=2,VLOOKUP(A471,'Lista de Produtos'!$A$2:$E$998,3,0),IF($F$10=3,VLOOKUP(A471,'Lista de Produtos'!$A$2:$E$998,4,0),IF($F$10=4,VLOOKUP(A471,'Lista de Produtos'!$A$2:$E$998,5,0),IF($F$10=5,VLOOKUP(A471,'Lista de Produtos'!$A$2:$F$998,6,0),IF($F$10=6,VLOOKUP(A471,'Lista de Produtos'!$A$2:$G$998,7,0),IF($F$10=7,VLOOKUP(A471,'Lista de Produtos'!$A$2:$H$998,8,0),IF($F$10=8,VLOOKUP(A471,'Lista de Produtos'!$A$2:$I$998,9,0),IF($F$10=9,VLOOKUP(A471,'Lista de Produtos'!$A$2:$J$998,10,0),IF($F$10=10,VLOOKUP(A471,'Lista de Produtos'!$A$2:$AE$998,11,0),IF($F$10=11,VLOOKUP(A471,'Lista de Produtos'!$A$2:$AE$998,12,0),IF($F$10=12,VLOOKUP(A471,'Lista de Produtos'!$A$2:$AE$998,13,0),IF($F$10=13,VLOOKUP(A471,'Lista de Produtos'!$A$2:$AE$998,14,0),IF($F$10=14,VLOOKUP(A471,'Lista de Produtos'!$A$2:$AE$998,15,0),IF($F$10=15,VLOOKUP(A471,'Lista de Produtos'!$A$2:$AE$998,16,0),IF($F$10=16,VLOOKUP(A471,'Lista de Produtos'!$A$2:$AE$998,17,0),IF($F$10=17,VLOOKUP(A471,'Lista de Produtos'!$A$2:$AE$998,18,0),IF($F$10=18,VLOOKUP(A471,'Lista de Produtos'!$A$2:$AE$998,19,0),IF($F$10=19,VLOOKUP(A471,'Lista de Produtos'!$A$2:$AE$998,20,0),IF($F$10=20,VLOOKUP(A471,'Lista de Produtos'!$A$2:$AE$998,21,0),IF($F$10=21,VLOOKUP(A471,'Lista de Produtos'!$A$2:$AE$998,22,0),IF($F$10=22,VLOOKUP(A471,'Lista de Produtos'!$A$2:$AE$998,23,0),IF($F$10=23,VLOOKUP(A471,'Lista de Produtos'!$A$2:$AE$998,24,0),IF($F$10=24,VLOOKUP(A471,'Lista de Produtos'!$A$2:$AE$998,25,0),IF($F$10=25,VLOOKUP(A471,'Lista de Produtos'!$A$2:$AE$998,26,0),IF($F$10=26,VLOOKUP(A471,'Lista de Produtos'!$A$2:$AE$998,27,0),IF($F$10=27,VLOOKUP(A471,'Lista de Produtos'!$A$2:$AE$998,28,0),IF($F$10=28,VLOOKUP(A471,'Lista de Produtos'!$A$2:$AE$998,29,0),IF($F$10=29,VLOOKUP(A471,'Lista de Produtos'!$A$2:$AE$998,30,0),IF($F$10=30,VLOOKUP(A471,'Lista de Produtos'!$A$2:$AE$998,31,0))))))))))))))))))))))))))))))),"")</f>
        <v/>
      </c>
      <c r="E471" s="67"/>
      <c r="F471" s="42"/>
      <c r="G471" s="43" t="str">
        <f t="shared" si="7"/>
        <v/>
      </c>
    </row>
    <row r="472" spans="1:7" x14ac:dyDescent="0.25">
      <c r="A472" s="68" t="str">
        <f>IF('Lista de Produtos'!A461="","",'Lista de Produtos'!A461)</f>
        <v/>
      </c>
      <c r="B472" s="69"/>
      <c r="C472" s="70"/>
      <c r="D472" s="66" t="str">
        <f>IFERROR(IF($F$10=1,VLOOKUP(A472,'Lista de Produtos'!$A$2:$E$998,2,0),IF($F$10=2,VLOOKUP(A472,'Lista de Produtos'!$A$2:$E$998,3,0),IF($F$10=3,VLOOKUP(A472,'Lista de Produtos'!$A$2:$E$998,4,0),IF($F$10=4,VLOOKUP(A472,'Lista de Produtos'!$A$2:$E$998,5,0),IF($F$10=5,VLOOKUP(A472,'Lista de Produtos'!$A$2:$F$998,6,0),IF($F$10=6,VLOOKUP(A472,'Lista de Produtos'!$A$2:$G$998,7,0),IF($F$10=7,VLOOKUP(A472,'Lista de Produtos'!$A$2:$H$998,8,0),IF($F$10=8,VLOOKUP(A472,'Lista de Produtos'!$A$2:$I$998,9,0),IF($F$10=9,VLOOKUP(A472,'Lista de Produtos'!$A$2:$J$998,10,0),IF($F$10=10,VLOOKUP(A472,'Lista de Produtos'!$A$2:$AE$998,11,0),IF($F$10=11,VLOOKUP(A472,'Lista de Produtos'!$A$2:$AE$998,12,0),IF($F$10=12,VLOOKUP(A472,'Lista de Produtos'!$A$2:$AE$998,13,0),IF($F$10=13,VLOOKUP(A472,'Lista de Produtos'!$A$2:$AE$998,14,0),IF($F$10=14,VLOOKUP(A472,'Lista de Produtos'!$A$2:$AE$998,15,0),IF($F$10=15,VLOOKUP(A472,'Lista de Produtos'!$A$2:$AE$998,16,0),IF($F$10=16,VLOOKUP(A472,'Lista de Produtos'!$A$2:$AE$998,17,0),IF($F$10=17,VLOOKUP(A472,'Lista de Produtos'!$A$2:$AE$998,18,0),IF($F$10=18,VLOOKUP(A472,'Lista de Produtos'!$A$2:$AE$998,19,0),IF($F$10=19,VLOOKUP(A472,'Lista de Produtos'!$A$2:$AE$998,20,0),IF($F$10=20,VLOOKUP(A472,'Lista de Produtos'!$A$2:$AE$998,21,0),IF($F$10=21,VLOOKUP(A472,'Lista de Produtos'!$A$2:$AE$998,22,0),IF($F$10=22,VLOOKUP(A472,'Lista de Produtos'!$A$2:$AE$998,23,0),IF($F$10=23,VLOOKUP(A472,'Lista de Produtos'!$A$2:$AE$998,24,0),IF($F$10=24,VLOOKUP(A472,'Lista de Produtos'!$A$2:$AE$998,25,0),IF($F$10=25,VLOOKUP(A472,'Lista de Produtos'!$A$2:$AE$998,26,0),IF($F$10=26,VLOOKUP(A472,'Lista de Produtos'!$A$2:$AE$998,27,0),IF($F$10=27,VLOOKUP(A472,'Lista de Produtos'!$A$2:$AE$998,28,0),IF($F$10=28,VLOOKUP(A472,'Lista de Produtos'!$A$2:$AE$998,29,0),IF($F$10=29,VLOOKUP(A472,'Lista de Produtos'!$A$2:$AE$998,30,0),IF($F$10=30,VLOOKUP(A472,'Lista de Produtos'!$A$2:$AE$998,31,0))))))))))))))))))))))))))))))),"")</f>
        <v/>
      </c>
      <c r="E472" s="67"/>
      <c r="F472" s="42"/>
      <c r="G472" s="43" t="str">
        <f t="shared" si="7"/>
        <v/>
      </c>
    </row>
    <row r="473" spans="1:7" x14ac:dyDescent="0.25">
      <c r="A473" s="68" t="str">
        <f>IF('Lista de Produtos'!A462="","",'Lista de Produtos'!A462)</f>
        <v/>
      </c>
      <c r="B473" s="69"/>
      <c r="C473" s="70"/>
      <c r="D473" s="66" t="str">
        <f>IFERROR(IF($F$10=1,VLOOKUP(A473,'Lista de Produtos'!$A$2:$E$998,2,0),IF($F$10=2,VLOOKUP(A473,'Lista de Produtos'!$A$2:$E$998,3,0),IF($F$10=3,VLOOKUP(A473,'Lista de Produtos'!$A$2:$E$998,4,0),IF($F$10=4,VLOOKUP(A473,'Lista de Produtos'!$A$2:$E$998,5,0),IF($F$10=5,VLOOKUP(A473,'Lista de Produtos'!$A$2:$F$998,6,0),IF($F$10=6,VLOOKUP(A473,'Lista de Produtos'!$A$2:$G$998,7,0),IF($F$10=7,VLOOKUP(A473,'Lista de Produtos'!$A$2:$H$998,8,0),IF($F$10=8,VLOOKUP(A473,'Lista de Produtos'!$A$2:$I$998,9,0),IF($F$10=9,VLOOKUP(A473,'Lista de Produtos'!$A$2:$J$998,10,0),IF($F$10=10,VLOOKUP(A473,'Lista de Produtos'!$A$2:$AE$998,11,0),IF($F$10=11,VLOOKUP(A473,'Lista de Produtos'!$A$2:$AE$998,12,0),IF($F$10=12,VLOOKUP(A473,'Lista de Produtos'!$A$2:$AE$998,13,0),IF($F$10=13,VLOOKUP(A473,'Lista de Produtos'!$A$2:$AE$998,14,0),IF($F$10=14,VLOOKUP(A473,'Lista de Produtos'!$A$2:$AE$998,15,0),IF($F$10=15,VLOOKUP(A473,'Lista de Produtos'!$A$2:$AE$998,16,0),IF($F$10=16,VLOOKUP(A473,'Lista de Produtos'!$A$2:$AE$998,17,0),IF($F$10=17,VLOOKUP(A473,'Lista de Produtos'!$A$2:$AE$998,18,0),IF($F$10=18,VLOOKUP(A473,'Lista de Produtos'!$A$2:$AE$998,19,0),IF($F$10=19,VLOOKUP(A473,'Lista de Produtos'!$A$2:$AE$998,20,0),IF($F$10=20,VLOOKUP(A473,'Lista de Produtos'!$A$2:$AE$998,21,0),IF($F$10=21,VLOOKUP(A473,'Lista de Produtos'!$A$2:$AE$998,22,0),IF($F$10=22,VLOOKUP(A473,'Lista de Produtos'!$A$2:$AE$998,23,0),IF($F$10=23,VLOOKUP(A473,'Lista de Produtos'!$A$2:$AE$998,24,0),IF($F$10=24,VLOOKUP(A473,'Lista de Produtos'!$A$2:$AE$998,25,0),IF($F$10=25,VLOOKUP(A473,'Lista de Produtos'!$A$2:$AE$998,26,0),IF($F$10=26,VLOOKUP(A473,'Lista de Produtos'!$A$2:$AE$998,27,0),IF($F$10=27,VLOOKUP(A473,'Lista de Produtos'!$A$2:$AE$998,28,0),IF($F$10=28,VLOOKUP(A473,'Lista de Produtos'!$A$2:$AE$998,29,0),IF($F$10=29,VLOOKUP(A473,'Lista de Produtos'!$A$2:$AE$998,30,0),IF($F$10=30,VLOOKUP(A473,'Lista de Produtos'!$A$2:$AE$998,31,0))))))))))))))))))))))))))))))),"")</f>
        <v/>
      </c>
      <c r="E473" s="67"/>
      <c r="F473" s="42"/>
      <c r="G473" s="43" t="str">
        <f t="shared" si="7"/>
        <v/>
      </c>
    </row>
    <row r="474" spans="1:7" x14ac:dyDescent="0.25">
      <c r="A474" s="68" t="str">
        <f>IF('Lista de Produtos'!A463="","",'Lista de Produtos'!A463)</f>
        <v/>
      </c>
      <c r="B474" s="69"/>
      <c r="C474" s="70"/>
      <c r="D474" s="66" t="str">
        <f>IFERROR(IF($F$10=1,VLOOKUP(A474,'Lista de Produtos'!$A$2:$E$998,2,0),IF($F$10=2,VLOOKUP(A474,'Lista de Produtos'!$A$2:$E$998,3,0),IF($F$10=3,VLOOKUP(A474,'Lista de Produtos'!$A$2:$E$998,4,0),IF($F$10=4,VLOOKUP(A474,'Lista de Produtos'!$A$2:$E$998,5,0),IF($F$10=5,VLOOKUP(A474,'Lista de Produtos'!$A$2:$F$998,6,0),IF($F$10=6,VLOOKUP(A474,'Lista de Produtos'!$A$2:$G$998,7,0),IF($F$10=7,VLOOKUP(A474,'Lista de Produtos'!$A$2:$H$998,8,0),IF($F$10=8,VLOOKUP(A474,'Lista de Produtos'!$A$2:$I$998,9,0),IF($F$10=9,VLOOKUP(A474,'Lista de Produtos'!$A$2:$J$998,10,0),IF($F$10=10,VLOOKUP(A474,'Lista de Produtos'!$A$2:$AE$998,11,0),IF($F$10=11,VLOOKUP(A474,'Lista de Produtos'!$A$2:$AE$998,12,0),IF($F$10=12,VLOOKUP(A474,'Lista de Produtos'!$A$2:$AE$998,13,0),IF($F$10=13,VLOOKUP(A474,'Lista de Produtos'!$A$2:$AE$998,14,0),IF($F$10=14,VLOOKUP(A474,'Lista de Produtos'!$A$2:$AE$998,15,0),IF($F$10=15,VLOOKUP(A474,'Lista de Produtos'!$A$2:$AE$998,16,0),IF($F$10=16,VLOOKUP(A474,'Lista de Produtos'!$A$2:$AE$998,17,0),IF($F$10=17,VLOOKUP(A474,'Lista de Produtos'!$A$2:$AE$998,18,0),IF($F$10=18,VLOOKUP(A474,'Lista de Produtos'!$A$2:$AE$998,19,0),IF($F$10=19,VLOOKUP(A474,'Lista de Produtos'!$A$2:$AE$998,20,0),IF($F$10=20,VLOOKUP(A474,'Lista de Produtos'!$A$2:$AE$998,21,0),IF($F$10=21,VLOOKUP(A474,'Lista de Produtos'!$A$2:$AE$998,22,0),IF($F$10=22,VLOOKUP(A474,'Lista de Produtos'!$A$2:$AE$998,23,0),IF($F$10=23,VLOOKUP(A474,'Lista de Produtos'!$A$2:$AE$998,24,0),IF($F$10=24,VLOOKUP(A474,'Lista de Produtos'!$A$2:$AE$998,25,0),IF($F$10=25,VLOOKUP(A474,'Lista de Produtos'!$A$2:$AE$998,26,0),IF($F$10=26,VLOOKUP(A474,'Lista de Produtos'!$A$2:$AE$998,27,0),IF($F$10=27,VLOOKUP(A474,'Lista de Produtos'!$A$2:$AE$998,28,0),IF($F$10=28,VLOOKUP(A474,'Lista de Produtos'!$A$2:$AE$998,29,0),IF($F$10=29,VLOOKUP(A474,'Lista de Produtos'!$A$2:$AE$998,30,0),IF($F$10=30,VLOOKUP(A474,'Lista de Produtos'!$A$2:$AE$998,31,0))))))))))))))))))))))))))))))),"")</f>
        <v/>
      </c>
      <c r="E474" s="67"/>
      <c r="F474" s="42"/>
      <c r="G474" s="43" t="str">
        <f t="shared" si="7"/>
        <v/>
      </c>
    </row>
    <row r="475" spans="1:7" x14ac:dyDescent="0.25">
      <c r="A475" s="68" t="str">
        <f>IF('Lista de Produtos'!A464="","",'Lista de Produtos'!A464)</f>
        <v/>
      </c>
      <c r="B475" s="69"/>
      <c r="C475" s="70"/>
      <c r="D475" s="66" t="str">
        <f>IFERROR(IF($F$10=1,VLOOKUP(A475,'Lista de Produtos'!$A$2:$E$998,2,0),IF($F$10=2,VLOOKUP(A475,'Lista de Produtos'!$A$2:$E$998,3,0),IF($F$10=3,VLOOKUP(A475,'Lista de Produtos'!$A$2:$E$998,4,0),IF($F$10=4,VLOOKUP(A475,'Lista de Produtos'!$A$2:$E$998,5,0),IF($F$10=5,VLOOKUP(A475,'Lista de Produtos'!$A$2:$F$998,6,0),IF($F$10=6,VLOOKUP(A475,'Lista de Produtos'!$A$2:$G$998,7,0),IF($F$10=7,VLOOKUP(A475,'Lista de Produtos'!$A$2:$H$998,8,0),IF($F$10=8,VLOOKUP(A475,'Lista de Produtos'!$A$2:$I$998,9,0),IF($F$10=9,VLOOKUP(A475,'Lista de Produtos'!$A$2:$J$998,10,0),IF($F$10=10,VLOOKUP(A475,'Lista de Produtos'!$A$2:$AE$998,11,0),IF($F$10=11,VLOOKUP(A475,'Lista de Produtos'!$A$2:$AE$998,12,0),IF($F$10=12,VLOOKUP(A475,'Lista de Produtos'!$A$2:$AE$998,13,0),IF($F$10=13,VLOOKUP(A475,'Lista de Produtos'!$A$2:$AE$998,14,0),IF($F$10=14,VLOOKUP(A475,'Lista de Produtos'!$A$2:$AE$998,15,0),IF($F$10=15,VLOOKUP(A475,'Lista de Produtos'!$A$2:$AE$998,16,0),IF($F$10=16,VLOOKUP(A475,'Lista de Produtos'!$A$2:$AE$998,17,0),IF($F$10=17,VLOOKUP(A475,'Lista de Produtos'!$A$2:$AE$998,18,0),IF($F$10=18,VLOOKUP(A475,'Lista de Produtos'!$A$2:$AE$998,19,0),IF($F$10=19,VLOOKUP(A475,'Lista de Produtos'!$A$2:$AE$998,20,0),IF($F$10=20,VLOOKUP(A475,'Lista de Produtos'!$A$2:$AE$998,21,0),IF($F$10=21,VLOOKUP(A475,'Lista de Produtos'!$A$2:$AE$998,22,0),IF($F$10=22,VLOOKUP(A475,'Lista de Produtos'!$A$2:$AE$998,23,0),IF($F$10=23,VLOOKUP(A475,'Lista de Produtos'!$A$2:$AE$998,24,0),IF($F$10=24,VLOOKUP(A475,'Lista de Produtos'!$A$2:$AE$998,25,0),IF($F$10=25,VLOOKUP(A475,'Lista de Produtos'!$A$2:$AE$998,26,0),IF($F$10=26,VLOOKUP(A475,'Lista de Produtos'!$A$2:$AE$998,27,0),IF($F$10=27,VLOOKUP(A475,'Lista de Produtos'!$A$2:$AE$998,28,0),IF($F$10=28,VLOOKUP(A475,'Lista de Produtos'!$A$2:$AE$998,29,0),IF($F$10=29,VLOOKUP(A475,'Lista de Produtos'!$A$2:$AE$998,30,0),IF($F$10=30,VLOOKUP(A475,'Lista de Produtos'!$A$2:$AE$998,31,0))))))))))))))))))))))))))))))),"")</f>
        <v/>
      </c>
      <c r="E475" s="67"/>
      <c r="F475" s="42"/>
      <c r="G475" s="43" t="str">
        <f t="shared" si="7"/>
        <v/>
      </c>
    </row>
    <row r="476" spans="1:7" x14ac:dyDescent="0.25">
      <c r="A476" s="68" t="str">
        <f>IF('Lista de Produtos'!A465="","",'Lista de Produtos'!A465)</f>
        <v/>
      </c>
      <c r="B476" s="69"/>
      <c r="C476" s="70"/>
      <c r="D476" s="66" t="str">
        <f>IFERROR(IF($F$10=1,VLOOKUP(A476,'Lista de Produtos'!$A$2:$E$998,2,0),IF($F$10=2,VLOOKUP(A476,'Lista de Produtos'!$A$2:$E$998,3,0),IF($F$10=3,VLOOKUP(A476,'Lista de Produtos'!$A$2:$E$998,4,0),IF($F$10=4,VLOOKUP(A476,'Lista de Produtos'!$A$2:$E$998,5,0),IF($F$10=5,VLOOKUP(A476,'Lista de Produtos'!$A$2:$F$998,6,0),IF($F$10=6,VLOOKUP(A476,'Lista de Produtos'!$A$2:$G$998,7,0),IF($F$10=7,VLOOKUP(A476,'Lista de Produtos'!$A$2:$H$998,8,0),IF($F$10=8,VLOOKUP(A476,'Lista de Produtos'!$A$2:$I$998,9,0),IF($F$10=9,VLOOKUP(A476,'Lista de Produtos'!$A$2:$J$998,10,0),IF($F$10=10,VLOOKUP(A476,'Lista de Produtos'!$A$2:$AE$998,11,0),IF($F$10=11,VLOOKUP(A476,'Lista de Produtos'!$A$2:$AE$998,12,0),IF($F$10=12,VLOOKUP(A476,'Lista de Produtos'!$A$2:$AE$998,13,0),IF($F$10=13,VLOOKUP(A476,'Lista de Produtos'!$A$2:$AE$998,14,0),IF($F$10=14,VLOOKUP(A476,'Lista de Produtos'!$A$2:$AE$998,15,0),IF($F$10=15,VLOOKUP(A476,'Lista de Produtos'!$A$2:$AE$998,16,0),IF($F$10=16,VLOOKUP(A476,'Lista de Produtos'!$A$2:$AE$998,17,0),IF($F$10=17,VLOOKUP(A476,'Lista de Produtos'!$A$2:$AE$998,18,0),IF($F$10=18,VLOOKUP(A476,'Lista de Produtos'!$A$2:$AE$998,19,0),IF($F$10=19,VLOOKUP(A476,'Lista de Produtos'!$A$2:$AE$998,20,0),IF($F$10=20,VLOOKUP(A476,'Lista de Produtos'!$A$2:$AE$998,21,0),IF($F$10=21,VLOOKUP(A476,'Lista de Produtos'!$A$2:$AE$998,22,0),IF($F$10=22,VLOOKUP(A476,'Lista de Produtos'!$A$2:$AE$998,23,0),IF($F$10=23,VLOOKUP(A476,'Lista de Produtos'!$A$2:$AE$998,24,0),IF($F$10=24,VLOOKUP(A476,'Lista de Produtos'!$A$2:$AE$998,25,0),IF($F$10=25,VLOOKUP(A476,'Lista de Produtos'!$A$2:$AE$998,26,0),IF($F$10=26,VLOOKUP(A476,'Lista de Produtos'!$A$2:$AE$998,27,0),IF($F$10=27,VLOOKUP(A476,'Lista de Produtos'!$A$2:$AE$998,28,0),IF($F$10=28,VLOOKUP(A476,'Lista de Produtos'!$A$2:$AE$998,29,0),IF($F$10=29,VLOOKUP(A476,'Lista de Produtos'!$A$2:$AE$998,30,0),IF($F$10=30,VLOOKUP(A476,'Lista de Produtos'!$A$2:$AE$998,31,0))))))))))))))))))))))))))))))),"")</f>
        <v/>
      </c>
      <c r="E476" s="67"/>
      <c r="F476" s="42"/>
      <c r="G476" s="43" t="str">
        <f t="shared" si="7"/>
        <v/>
      </c>
    </row>
    <row r="477" spans="1:7" x14ac:dyDescent="0.25">
      <c r="A477" s="68" t="str">
        <f>IF('Lista de Produtos'!A466="","",'Lista de Produtos'!A466)</f>
        <v/>
      </c>
      <c r="B477" s="69"/>
      <c r="C477" s="70"/>
      <c r="D477" s="66" t="str">
        <f>IFERROR(IF($F$10=1,VLOOKUP(A477,'Lista de Produtos'!$A$2:$E$998,2,0),IF($F$10=2,VLOOKUP(A477,'Lista de Produtos'!$A$2:$E$998,3,0),IF($F$10=3,VLOOKUP(A477,'Lista de Produtos'!$A$2:$E$998,4,0),IF($F$10=4,VLOOKUP(A477,'Lista de Produtos'!$A$2:$E$998,5,0),IF($F$10=5,VLOOKUP(A477,'Lista de Produtos'!$A$2:$F$998,6,0),IF($F$10=6,VLOOKUP(A477,'Lista de Produtos'!$A$2:$G$998,7,0),IF($F$10=7,VLOOKUP(A477,'Lista de Produtos'!$A$2:$H$998,8,0),IF($F$10=8,VLOOKUP(A477,'Lista de Produtos'!$A$2:$I$998,9,0),IF($F$10=9,VLOOKUP(A477,'Lista de Produtos'!$A$2:$J$998,10,0),IF($F$10=10,VLOOKUP(A477,'Lista de Produtos'!$A$2:$AE$998,11,0),IF($F$10=11,VLOOKUP(A477,'Lista de Produtos'!$A$2:$AE$998,12,0),IF($F$10=12,VLOOKUP(A477,'Lista de Produtos'!$A$2:$AE$998,13,0),IF($F$10=13,VLOOKUP(A477,'Lista de Produtos'!$A$2:$AE$998,14,0),IF($F$10=14,VLOOKUP(A477,'Lista de Produtos'!$A$2:$AE$998,15,0),IF($F$10=15,VLOOKUP(A477,'Lista de Produtos'!$A$2:$AE$998,16,0),IF($F$10=16,VLOOKUP(A477,'Lista de Produtos'!$A$2:$AE$998,17,0),IF($F$10=17,VLOOKUP(A477,'Lista de Produtos'!$A$2:$AE$998,18,0),IF($F$10=18,VLOOKUP(A477,'Lista de Produtos'!$A$2:$AE$998,19,0),IF($F$10=19,VLOOKUP(A477,'Lista de Produtos'!$A$2:$AE$998,20,0),IF($F$10=20,VLOOKUP(A477,'Lista de Produtos'!$A$2:$AE$998,21,0),IF($F$10=21,VLOOKUP(A477,'Lista de Produtos'!$A$2:$AE$998,22,0),IF($F$10=22,VLOOKUP(A477,'Lista de Produtos'!$A$2:$AE$998,23,0),IF($F$10=23,VLOOKUP(A477,'Lista de Produtos'!$A$2:$AE$998,24,0),IF($F$10=24,VLOOKUP(A477,'Lista de Produtos'!$A$2:$AE$998,25,0),IF($F$10=25,VLOOKUP(A477,'Lista de Produtos'!$A$2:$AE$998,26,0),IF($F$10=26,VLOOKUP(A477,'Lista de Produtos'!$A$2:$AE$998,27,0),IF($F$10=27,VLOOKUP(A477,'Lista de Produtos'!$A$2:$AE$998,28,0),IF($F$10=28,VLOOKUP(A477,'Lista de Produtos'!$A$2:$AE$998,29,0),IF($F$10=29,VLOOKUP(A477,'Lista de Produtos'!$A$2:$AE$998,30,0),IF($F$10=30,VLOOKUP(A477,'Lista de Produtos'!$A$2:$AE$998,31,0))))))))))))))))))))))))))))))),"")</f>
        <v/>
      </c>
      <c r="E477" s="67"/>
      <c r="F477" s="42"/>
      <c r="G477" s="43" t="str">
        <f t="shared" si="7"/>
        <v/>
      </c>
    </row>
    <row r="478" spans="1:7" x14ac:dyDescent="0.25">
      <c r="A478" s="68" t="str">
        <f>IF('Lista de Produtos'!A467="","",'Lista de Produtos'!A467)</f>
        <v/>
      </c>
      <c r="B478" s="69"/>
      <c r="C478" s="70"/>
      <c r="D478" s="66" t="str">
        <f>IFERROR(IF($F$10=1,VLOOKUP(A478,'Lista de Produtos'!$A$2:$E$998,2,0),IF($F$10=2,VLOOKUP(A478,'Lista de Produtos'!$A$2:$E$998,3,0),IF($F$10=3,VLOOKUP(A478,'Lista de Produtos'!$A$2:$E$998,4,0),IF($F$10=4,VLOOKUP(A478,'Lista de Produtos'!$A$2:$E$998,5,0),IF($F$10=5,VLOOKUP(A478,'Lista de Produtos'!$A$2:$F$998,6,0),IF($F$10=6,VLOOKUP(A478,'Lista de Produtos'!$A$2:$G$998,7,0),IF($F$10=7,VLOOKUP(A478,'Lista de Produtos'!$A$2:$H$998,8,0),IF($F$10=8,VLOOKUP(A478,'Lista de Produtos'!$A$2:$I$998,9,0),IF($F$10=9,VLOOKUP(A478,'Lista de Produtos'!$A$2:$J$998,10,0),IF($F$10=10,VLOOKUP(A478,'Lista de Produtos'!$A$2:$AE$998,11,0),IF($F$10=11,VLOOKUP(A478,'Lista de Produtos'!$A$2:$AE$998,12,0),IF($F$10=12,VLOOKUP(A478,'Lista de Produtos'!$A$2:$AE$998,13,0),IF($F$10=13,VLOOKUP(A478,'Lista de Produtos'!$A$2:$AE$998,14,0),IF($F$10=14,VLOOKUP(A478,'Lista de Produtos'!$A$2:$AE$998,15,0),IF($F$10=15,VLOOKUP(A478,'Lista de Produtos'!$A$2:$AE$998,16,0),IF($F$10=16,VLOOKUP(A478,'Lista de Produtos'!$A$2:$AE$998,17,0),IF($F$10=17,VLOOKUP(A478,'Lista de Produtos'!$A$2:$AE$998,18,0),IF($F$10=18,VLOOKUP(A478,'Lista de Produtos'!$A$2:$AE$998,19,0),IF($F$10=19,VLOOKUP(A478,'Lista de Produtos'!$A$2:$AE$998,20,0),IF($F$10=20,VLOOKUP(A478,'Lista de Produtos'!$A$2:$AE$998,21,0),IF($F$10=21,VLOOKUP(A478,'Lista de Produtos'!$A$2:$AE$998,22,0),IF($F$10=22,VLOOKUP(A478,'Lista de Produtos'!$A$2:$AE$998,23,0),IF($F$10=23,VLOOKUP(A478,'Lista de Produtos'!$A$2:$AE$998,24,0),IF($F$10=24,VLOOKUP(A478,'Lista de Produtos'!$A$2:$AE$998,25,0),IF($F$10=25,VLOOKUP(A478,'Lista de Produtos'!$A$2:$AE$998,26,0),IF($F$10=26,VLOOKUP(A478,'Lista de Produtos'!$A$2:$AE$998,27,0),IF($F$10=27,VLOOKUP(A478,'Lista de Produtos'!$A$2:$AE$998,28,0),IF($F$10=28,VLOOKUP(A478,'Lista de Produtos'!$A$2:$AE$998,29,0),IF($F$10=29,VLOOKUP(A478,'Lista de Produtos'!$A$2:$AE$998,30,0),IF($F$10=30,VLOOKUP(A478,'Lista de Produtos'!$A$2:$AE$998,31,0))))))))))))))))))))))))))))))),"")</f>
        <v/>
      </c>
      <c r="E478" s="67"/>
      <c r="F478" s="42"/>
      <c r="G478" s="43" t="str">
        <f t="shared" si="7"/>
        <v/>
      </c>
    </row>
    <row r="479" spans="1:7" x14ac:dyDescent="0.25">
      <c r="A479" s="68" t="str">
        <f>IF('Lista de Produtos'!A468="","",'Lista de Produtos'!A468)</f>
        <v/>
      </c>
      <c r="B479" s="69"/>
      <c r="C479" s="70"/>
      <c r="D479" s="66" t="str">
        <f>IFERROR(IF($F$10=1,VLOOKUP(A479,'Lista de Produtos'!$A$2:$E$998,2,0),IF($F$10=2,VLOOKUP(A479,'Lista de Produtos'!$A$2:$E$998,3,0),IF($F$10=3,VLOOKUP(A479,'Lista de Produtos'!$A$2:$E$998,4,0),IF($F$10=4,VLOOKUP(A479,'Lista de Produtos'!$A$2:$E$998,5,0),IF($F$10=5,VLOOKUP(A479,'Lista de Produtos'!$A$2:$F$998,6,0),IF($F$10=6,VLOOKUP(A479,'Lista de Produtos'!$A$2:$G$998,7,0),IF($F$10=7,VLOOKUP(A479,'Lista de Produtos'!$A$2:$H$998,8,0),IF($F$10=8,VLOOKUP(A479,'Lista de Produtos'!$A$2:$I$998,9,0),IF($F$10=9,VLOOKUP(A479,'Lista de Produtos'!$A$2:$J$998,10,0),IF($F$10=10,VLOOKUP(A479,'Lista de Produtos'!$A$2:$AE$998,11,0),IF($F$10=11,VLOOKUP(A479,'Lista de Produtos'!$A$2:$AE$998,12,0),IF($F$10=12,VLOOKUP(A479,'Lista de Produtos'!$A$2:$AE$998,13,0),IF($F$10=13,VLOOKUP(A479,'Lista de Produtos'!$A$2:$AE$998,14,0),IF($F$10=14,VLOOKUP(A479,'Lista de Produtos'!$A$2:$AE$998,15,0),IF($F$10=15,VLOOKUP(A479,'Lista de Produtos'!$A$2:$AE$998,16,0),IF($F$10=16,VLOOKUP(A479,'Lista de Produtos'!$A$2:$AE$998,17,0),IF($F$10=17,VLOOKUP(A479,'Lista de Produtos'!$A$2:$AE$998,18,0),IF($F$10=18,VLOOKUP(A479,'Lista de Produtos'!$A$2:$AE$998,19,0),IF($F$10=19,VLOOKUP(A479,'Lista de Produtos'!$A$2:$AE$998,20,0),IF($F$10=20,VLOOKUP(A479,'Lista de Produtos'!$A$2:$AE$998,21,0),IF($F$10=21,VLOOKUP(A479,'Lista de Produtos'!$A$2:$AE$998,22,0),IF($F$10=22,VLOOKUP(A479,'Lista de Produtos'!$A$2:$AE$998,23,0),IF($F$10=23,VLOOKUP(A479,'Lista de Produtos'!$A$2:$AE$998,24,0),IF($F$10=24,VLOOKUP(A479,'Lista de Produtos'!$A$2:$AE$998,25,0),IF($F$10=25,VLOOKUP(A479,'Lista de Produtos'!$A$2:$AE$998,26,0),IF($F$10=26,VLOOKUP(A479,'Lista de Produtos'!$A$2:$AE$998,27,0),IF($F$10=27,VLOOKUP(A479,'Lista de Produtos'!$A$2:$AE$998,28,0),IF($F$10=28,VLOOKUP(A479,'Lista de Produtos'!$A$2:$AE$998,29,0),IF($F$10=29,VLOOKUP(A479,'Lista de Produtos'!$A$2:$AE$998,30,0),IF($F$10=30,VLOOKUP(A479,'Lista de Produtos'!$A$2:$AE$998,31,0))))))))))))))))))))))))))))))),"")</f>
        <v/>
      </c>
      <c r="E479" s="67"/>
      <c r="F479" s="42"/>
      <c r="G479" s="43" t="str">
        <f t="shared" si="7"/>
        <v/>
      </c>
    </row>
    <row r="480" spans="1:7" x14ac:dyDescent="0.25">
      <c r="A480" s="68" t="str">
        <f>IF('Lista de Produtos'!A469="","",'Lista de Produtos'!A469)</f>
        <v/>
      </c>
      <c r="B480" s="69"/>
      <c r="C480" s="70"/>
      <c r="D480" s="66" t="str">
        <f>IFERROR(IF($F$10=1,VLOOKUP(A480,'Lista de Produtos'!$A$2:$E$998,2,0),IF($F$10=2,VLOOKUP(A480,'Lista de Produtos'!$A$2:$E$998,3,0),IF($F$10=3,VLOOKUP(A480,'Lista de Produtos'!$A$2:$E$998,4,0),IF($F$10=4,VLOOKUP(A480,'Lista de Produtos'!$A$2:$E$998,5,0),IF($F$10=5,VLOOKUP(A480,'Lista de Produtos'!$A$2:$F$998,6,0),IF($F$10=6,VLOOKUP(A480,'Lista de Produtos'!$A$2:$G$998,7,0),IF($F$10=7,VLOOKUP(A480,'Lista de Produtos'!$A$2:$H$998,8,0),IF($F$10=8,VLOOKUP(A480,'Lista de Produtos'!$A$2:$I$998,9,0),IF($F$10=9,VLOOKUP(A480,'Lista de Produtos'!$A$2:$J$998,10,0),IF($F$10=10,VLOOKUP(A480,'Lista de Produtos'!$A$2:$AE$998,11,0),IF($F$10=11,VLOOKUP(A480,'Lista de Produtos'!$A$2:$AE$998,12,0),IF($F$10=12,VLOOKUP(A480,'Lista de Produtos'!$A$2:$AE$998,13,0),IF($F$10=13,VLOOKUP(A480,'Lista de Produtos'!$A$2:$AE$998,14,0),IF($F$10=14,VLOOKUP(A480,'Lista de Produtos'!$A$2:$AE$998,15,0),IF($F$10=15,VLOOKUP(A480,'Lista de Produtos'!$A$2:$AE$998,16,0),IF($F$10=16,VLOOKUP(A480,'Lista de Produtos'!$A$2:$AE$998,17,0),IF($F$10=17,VLOOKUP(A480,'Lista de Produtos'!$A$2:$AE$998,18,0),IF($F$10=18,VLOOKUP(A480,'Lista de Produtos'!$A$2:$AE$998,19,0),IF($F$10=19,VLOOKUP(A480,'Lista de Produtos'!$A$2:$AE$998,20,0),IF($F$10=20,VLOOKUP(A480,'Lista de Produtos'!$A$2:$AE$998,21,0),IF($F$10=21,VLOOKUP(A480,'Lista de Produtos'!$A$2:$AE$998,22,0),IF($F$10=22,VLOOKUP(A480,'Lista de Produtos'!$A$2:$AE$998,23,0),IF($F$10=23,VLOOKUP(A480,'Lista de Produtos'!$A$2:$AE$998,24,0),IF($F$10=24,VLOOKUP(A480,'Lista de Produtos'!$A$2:$AE$998,25,0),IF($F$10=25,VLOOKUP(A480,'Lista de Produtos'!$A$2:$AE$998,26,0),IF($F$10=26,VLOOKUP(A480,'Lista de Produtos'!$A$2:$AE$998,27,0),IF($F$10=27,VLOOKUP(A480,'Lista de Produtos'!$A$2:$AE$998,28,0),IF($F$10=28,VLOOKUP(A480,'Lista de Produtos'!$A$2:$AE$998,29,0),IF($F$10=29,VLOOKUP(A480,'Lista de Produtos'!$A$2:$AE$998,30,0),IF($F$10=30,VLOOKUP(A480,'Lista de Produtos'!$A$2:$AE$998,31,0))))))))))))))))))))))))))))))),"")</f>
        <v/>
      </c>
      <c r="E480" s="67"/>
      <c r="F480" s="42"/>
      <c r="G480" s="43" t="str">
        <f t="shared" si="7"/>
        <v/>
      </c>
    </row>
    <row r="481" spans="1:7" x14ac:dyDescent="0.25">
      <c r="A481" s="68" t="str">
        <f>IF('Lista de Produtos'!A470="","",'Lista de Produtos'!A470)</f>
        <v/>
      </c>
      <c r="B481" s="69"/>
      <c r="C481" s="70"/>
      <c r="D481" s="66" t="str">
        <f>IFERROR(IF($F$10=1,VLOOKUP(A481,'Lista de Produtos'!$A$2:$E$998,2,0),IF($F$10=2,VLOOKUP(A481,'Lista de Produtos'!$A$2:$E$998,3,0),IF($F$10=3,VLOOKUP(A481,'Lista de Produtos'!$A$2:$E$998,4,0),IF($F$10=4,VLOOKUP(A481,'Lista de Produtos'!$A$2:$E$998,5,0),IF($F$10=5,VLOOKUP(A481,'Lista de Produtos'!$A$2:$F$998,6,0),IF($F$10=6,VLOOKUP(A481,'Lista de Produtos'!$A$2:$G$998,7,0),IF($F$10=7,VLOOKUP(A481,'Lista de Produtos'!$A$2:$H$998,8,0),IF($F$10=8,VLOOKUP(A481,'Lista de Produtos'!$A$2:$I$998,9,0),IF($F$10=9,VLOOKUP(A481,'Lista de Produtos'!$A$2:$J$998,10,0),IF($F$10=10,VLOOKUP(A481,'Lista de Produtos'!$A$2:$AE$998,11,0),IF($F$10=11,VLOOKUP(A481,'Lista de Produtos'!$A$2:$AE$998,12,0),IF($F$10=12,VLOOKUP(A481,'Lista de Produtos'!$A$2:$AE$998,13,0),IF($F$10=13,VLOOKUP(A481,'Lista de Produtos'!$A$2:$AE$998,14,0),IF($F$10=14,VLOOKUP(A481,'Lista de Produtos'!$A$2:$AE$998,15,0),IF($F$10=15,VLOOKUP(A481,'Lista de Produtos'!$A$2:$AE$998,16,0),IF($F$10=16,VLOOKUP(A481,'Lista de Produtos'!$A$2:$AE$998,17,0),IF($F$10=17,VLOOKUP(A481,'Lista de Produtos'!$A$2:$AE$998,18,0),IF($F$10=18,VLOOKUP(A481,'Lista de Produtos'!$A$2:$AE$998,19,0),IF($F$10=19,VLOOKUP(A481,'Lista de Produtos'!$A$2:$AE$998,20,0),IF($F$10=20,VLOOKUP(A481,'Lista de Produtos'!$A$2:$AE$998,21,0),IF($F$10=21,VLOOKUP(A481,'Lista de Produtos'!$A$2:$AE$998,22,0),IF($F$10=22,VLOOKUP(A481,'Lista de Produtos'!$A$2:$AE$998,23,0),IF($F$10=23,VLOOKUP(A481,'Lista de Produtos'!$A$2:$AE$998,24,0),IF($F$10=24,VLOOKUP(A481,'Lista de Produtos'!$A$2:$AE$998,25,0),IF($F$10=25,VLOOKUP(A481,'Lista de Produtos'!$A$2:$AE$998,26,0),IF($F$10=26,VLOOKUP(A481,'Lista de Produtos'!$A$2:$AE$998,27,0),IF($F$10=27,VLOOKUP(A481,'Lista de Produtos'!$A$2:$AE$998,28,0),IF($F$10=28,VLOOKUP(A481,'Lista de Produtos'!$A$2:$AE$998,29,0),IF($F$10=29,VLOOKUP(A481,'Lista de Produtos'!$A$2:$AE$998,30,0),IF($F$10=30,VLOOKUP(A481,'Lista de Produtos'!$A$2:$AE$998,31,0))))))))))))))))))))))))))))))),"")</f>
        <v/>
      </c>
      <c r="E481" s="67"/>
      <c r="F481" s="42"/>
      <c r="G481" s="43" t="str">
        <f t="shared" si="7"/>
        <v/>
      </c>
    </row>
    <row r="482" spans="1:7" x14ac:dyDescent="0.25">
      <c r="A482" s="68" t="str">
        <f>IF('Lista de Produtos'!A471="","",'Lista de Produtos'!A471)</f>
        <v/>
      </c>
      <c r="B482" s="69"/>
      <c r="C482" s="70"/>
      <c r="D482" s="66" t="str">
        <f>IFERROR(IF($F$10=1,VLOOKUP(A482,'Lista de Produtos'!$A$2:$E$998,2,0),IF($F$10=2,VLOOKUP(A482,'Lista de Produtos'!$A$2:$E$998,3,0),IF($F$10=3,VLOOKUP(A482,'Lista de Produtos'!$A$2:$E$998,4,0),IF($F$10=4,VLOOKUP(A482,'Lista de Produtos'!$A$2:$E$998,5,0),IF($F$10=5,VLOOKUP(A482,'Lista de Produtos'!$A$2:$F$998,6,0),IF($F$10=6,VLOOKUP(A482,'Lista de Produtos'!$A$2:$G$998,7,0),IF($F$10=7,VLOOKUP(A482,'Lista de Produtos'!$A$2:$H$998,8,0),IF($F$10=8,VLOOKUP(A482,'Lista de Produtos'!$A$2:$I$998,9,0),IF($F$10=9,VLOOKUP(A482,'Lista de Produtos'!$A$2:$J$998,10,0),IF($F$10=10,VLOOKUP(A482,'Lista de Produtos'!$A$2:$AE$998,11,0),IF($F$10=11,VLOOKUP(A482,'Lista de Produtos'!$A$2:$AE$998,12,0),IF($F$10=12,VLOOKUP(A482,'Lista de Produtos'!$A$2:$AE$998,13,0),IF($F$10=13,VLOOKUP(A482,'Lista de Produtos'!$A$2:$AE$998,14,0),IF($F$10=14,VLOOKUP(A482,'Lista de Produtos'!$A$2:$AE$998,15,0),IF($F$10=15,VLOOKUP(A482,'Lista de Produtos'!$A$2:$AE$998,16,0),IF($F$10=16,VLOOKUP(A482,'Lista de Produtos'!$A$2:$AE$998,17,0),IF($F$10=17,VLOOKUP(A482,'Lista de Produtos'!$A$2:$AE$998,18,0),IF($F$10=18,VLOOKUP(A482,'Lista de Produtos'!$A$2:$AE$998,19,0),IF($F$10=19,VLOOKUP(A482,'Lista de Produtos'!$A$2:$AE$998,20,0),IF($F$10=20,VLOOKUP(A482,'Lista de Produtos'!$A$2:$AE$998,21,0),IF($F$10=21,VLOOKUP(A482,'Lista de Produtos'!$A$2:$AE$998,22,0),IF($F$10=22,VLOOKUP(A482,'Lista de Produtos'!$A$2:$AE$998,23,0),IF($F$10=23,VLOOKUP(A482,'Lista de Produtos'!$A$2:$AE$998,24,0),IF($F$10=24,VLOOKUP(A482,'Lista de Produtos'!$A$2:$AE$998,25,0),IF($F$10=25,VLOOKUP(A482,'Lista de Produtos'!$A$2:$AE$998,26,0),IF($F$10=26,VLOOKUP(A482,'Lista de Produtos'!$A$2:$AE$998,27,0),IF($F$10=27,VLOOKUP(A482,'Lista de Produtos'!$A$2:$AE$998,28,0),IF($F$10=28,VLOOKUP(A482,'Lista de Produtos'!$A$2:$AE$998,29,0),IF($F$10=29,VLOOKUP(A482,'Lista de Produtos'!$A$2:$AE$998,30,0),IF($F$10=30,VLOOKUP(A482,'Lista de Produtos'!$A$2:$AE$998,31,0))))))))))))))))))))))))))))))),"")</f>
        <v/>
      </c>
      <c r="E482" s="67"/>
      <c r="F482" s="42"/>
      <c r="G482" s="43" t="str">
        <f t="shared" si="7"/>
        <v/>
      </c>
    </row>
    <row r="483" spans="1:7" x14ac:dyDescent="0.25">
      <c r="A483" s="68" t="str">
        <f>IF('Lista de Produtos'!A472="","",'Lista de Produtos'!A472)</f>
        <v/>
      </c>
      <c r="B483" s="69"/>
      <c r="C483" s="70"/>
      <c r="D483" s="66" t="str">
        <f>IFERROR(IF($F$10=1,VLOOKUP(A483,'Lista de Produtos'!$A$2:$E$998,2,0),IF($F$10=2,VLOOKUP(A483,'Lista de Produtos'!$A$2:$E$998,3,0),IF($F$10=3,VLOOKUP(A483,'Lista de Produtos'!$A$2:$E$998,4,0),IF($F$10=4,VLOOKUP(A483,'Lista de Produtos'!$A$2:$E$998,5,0),IF($F$10=5,VLOOKUP(A483,'Lista de Produtos'!$A$2:$F$998,6,0),IF($F$10=6,VLOOKUP(A483,'Lista de Produtos'!$A$2:$G$998,7,0),IF($F$10=7,VLOOKUP(A483,'Lista de Produtos'!$A$2:$H$998,8,0),IF($F$10=8,VLOOKUP(A483,'Lista de Produtos'!$A$2:$I$998,9,0),IF($F$10=9,VLOOKUP(A483,'Lista de Produtos'!$A$2:$J$998,10,0),IF($F$10=10,VLOOKUP(A483,'Lista de Produtos'!$A$2:$AE$998,11,0),IF($F$10=11,VLOOKUP(A483,'Lista de Produtos'!$A$2:$AE$998,12,0),IF($F$10=12,VLOOKUP(A483,'Lista de Produtos'!$A$2:$AE$998,13,0),IF($F$10=13,VLOOKUP(A483,'Lista de Produtos'!$A$2:$AE$998,14,0),IF($F$10=14,VLOOKUP(A483,'Lista de Produtos'!$A$2:$AE$998,15,0),IF($F$10=15,VLOOKUP(A483,'Lista de Produtos'!$A$2:$AE$998,16,0),IF($F$10=16,VLOOKUP(A483,'Lista de Produtos'!$A$2:$AE$998,17,0),IF($F$10=17,VLOOKUP(A483,'Lista de Produtos'!$A$2:$AE$998,18,0),IF($F$10=18,VLOOKUP(A483,'Lista de Produtos'!$A$2:$AE$998,19,0),IF($F$10=19,VLOOKUP(A483,'Lista de Produtos'!$A$2:$AE$998,20,0),IF($F$10=20,VLOOKUP(A483,'Lista de Produtos'!$A$2:$AE$998,21,0),IF($F$10=21,VLOOKUP(A483,'Lista de Produtos'!$A$2:$AE$998,22,0),IF($F$10=22,VLOOKUP(A483,'Lista de Produtos'!$A$2:$AE$998,23,0),IF($F$10=23,VLOOKUP(A483,'Lista de Produtos'!$A$2:$AE$998,24,0),IF($F$10=24,VLOOKUP(A483,'Lista de Produtos'!$A$2:$AE$998,25,0),IF($F$10=25,VLOOKUP(A483,'Lista de Produtos'!$A$2:$AE$998,26,0),IF($F$10=26,VLOOKUP(A483,'Lista de Produtos'!$A$2:$AE$998,27,0),IF($F$10=27,VLOOKUP(A483,'Lista de Produtos'!$A$2:$AE$998,28,0),IF($F$10=28,VLOOKUP(A483,'Lista de Produtos'!$A$2:$AE$998,29,0),IF($F$10=29,VLOOKUP(A483,'Lista de Produtos'!$A$2:$AE$998,30,0),IF($F$10=30,VLOOKUP(A483,'Lista de Produtos'!$A$2:$AE$998,31,0))))))))))))))))))))))))))))))),"")</f>
        <v/>
      </c>
      <c r="E483" s="67"/>
      <c r="F483" s="42"/>
      <c r="G483" s="43" t="str">
        <f t="shared" si="7"/>
        <v/>
      </c>
    </row>
    <row r="484" spans="1:7" x14ac:dyDescent="0.25">
      <c r="A484" s="68" t="str">
        <f>IF('Lista de Produtos'!A473="","",'Lista de Produtos'!A473)</f>
        <v/>
      </c>
      <c r="B484" s="69"/>
      <c r="C484" s="70"/>
      <c r="D484" s="66" t="str">
        <f>IFERROR(IF($F$10=1,VLOOKUP(A484,'Lista de Produtos'!$A$2:$E$998,2,0),IF($F$10=2,VLOOKUP(A484,'Lista de Produtos'!$A$2:$E$998,3,0),IF($F$10=3,VLOOKUP(A484,'Lista de Produtos'!$A$2:$E$998,4,0),IF($F$10=4,VLOOKUP(A484,'Lista de Produtos'!$A$2:$E$998,5,0),IF($F$10=5,VLOOKUP(A484,'Lista de Produtos'!$A$2:$F$998,6,0),IF($F$10=6,VLOOKUP(A484,'Lista de Produtos'!$A$2:$G$998,7,0),IF($F$10=7,VLOOKUP(A484,'Lista de Produtos'!$A$2:$H$998,8,0),IF($F$10=8,VLOOKUP(A484,'Lista de Produtos'!$A$2:$I$998,9,0),IF($F$10=9,VLOOKUP(A484,'Lista de Produtos'!$A$2:$J$998,10,0),IF($F$10=10,VLOOKUP(A484,'Lista de Produtos'!$A$2:$AE$998,11,0),IF($F$10=11,VLOOKUP(A484,'Lista de Produtos'!$A$2:$AE$998,12,0),IF($F$10=12,VLOOKUP(A484,'Lista de Produtos'!$A$2:$AE$998,13,0),IF($F$10=13,VLOOKUP(A484,'Lista de Produtos'!$A$2:$AE$998,14,0),IF($F$10=14,VLOOKUP(A484,'Lista de Produtos'!$A$2:$AE$998,15,0),IF($F$10=15,VLOOKUP(A484,'Lista de Produtos'!$A$2:$AE$998,16,0),IF($F$10=16,VLOOKUP(A484,'Lista de Produtos'!$A$2:$AE$998,17,0),IF($F$10=17,VLOOKUP(A484,'Lista de Produtos'!$A$2:$AE$998,18,0),IF($F$10=18,VLOOKUP(A484,'Lista de Produtos'!$A$2:$AE$998,19,0),IF($F$10=19,VLOOKUP(A484,'Lista de Produtos'!$A$2:$AE$998,20,0),IF($F$10=20,VLOOKUP(A484,'Lista de Produtos'!$A$2:$AE$998,21,0),IF($F$10=21,VLOOKUP(A484,'Lista de Produtos'!$A$2:$AE$998,22,0),IF($F$10=22,VLOOKUP(A484,'Lista de Produtos'!$A$2:$AE$998,23,0),IF($F$10=23,VLOOKUP(A484,'Lista de Produtos'!$A$2:$AE$998,24,0),IF($F$10=24,VLOOKUP(A484,'Lista de Produtos'!$A$2:$AE$998,25,0),IF($F$10=25,VLOOKUP(A484,'Lista de Produtos'!$A$2:$AE$998,26,0),IF($F$10=26,VLOOKUP(A484,'Lista de Produtos'!$A$2:$AE$998,27,0),IF($F$10=27,VLOOKUP(A484,'Lista de Produtos'!$A$2:$AE$998,28,0),IF($F$10=28,VLOOKUP(A484,'Lista de Produtos'!$A$2:$AE$998,29,0),IF($F$10=29,VLOOKUP(A484,'Lista de Produtos'!$A$2:$AE$998,30,0),IF($F$10=30,VLOOKUP(A484,'Lista de Produtos'!$A$2:$AE$998,31,0))))))))))))))))))))))))))))))),"")</f>
        <v/>
      </c>
      <c r="E484" s="67"/>
      <c r="F484" s="42"/>
      <c r="G484" s="43" t="str">
        <f t="shared" si="7"/>
        <v/>
      </c>
    </row>
    <row r="485" spans="1:7" x14ac:dyDescent="0.25">
      <c r="A485" s="68" t="str">
        <f>IF('Lista de Produtos'!A474="","",'Lista de Produtos'!A474)</f>
        <v/>
      </c>
      <c r="B485" s="69"/>
      <c r="C485" s="70"/>
      <c r="D485" s="66" t="str">
        <f>IFERROR(IF($F$10=1,VLOOKUP(A485,'Lista de Produtos'!$A$2:$E$998,2,0),IF($F$10=2,VLOOKUP(A485,'Lista de Produtos'!$A$2:$E$998,3,0),IF($F$10=3,VLOOKUP(A485,'Lista de Produtos'!$A$2:$E$998,4,0),IF($F$10=4,VLOOKUP(A485,'Lista de Produtos'!$A$2:$E$998,5,0),IF($F$10=5,VLOOKUP(A485,'Lista de Produtos'!$A$2:$F$998,6,0),IF($F$10=6,VLOOKUP(A485,'Lista de Produtos'!$A$2:$G$998,7,0),IF($F$10=7,VLOOKUP(A485,'Lista de Produtos'!$A$2:$H$998,8,0),IF($F$10=8,VLOOKUP(A485,'Lista de Produtos'!$A$2:$I$998,9,0),IF($F$10=9,VLOOKUP(A485,'Lista de Produtos'!$A$2:$J$998,10,0),IF($F$10=10,VLOOKUP(A485,'Lista de Produtos'!$A$2:$AE$998,11,0),IF($F$10=11,VLOOKUP(A485,'Lista de Produtos'!$A$2:$AE$998,12,0),IF($F$10=12,VLOOKUP(A485,'Lista de Produtos'!$A$2:$AE$998,13,0),IF($F$10=13,VLOOKUP(A485,'Lista de Produtos'!$A$2:$AE$998,14,0),IF($F$10=14,VLOOKUP(A485,'Lista de Produtos'!$A$2:$AE$998,15,0),IF($F$10=15,VLOOKUP(A485,'Lista de Produtos'!$A$2:$AE$998,16,0),IF($F$10=16,VLOOKUP(A485,'Lista de Produtos'!$A$2:$AE$998,17,0),IF($F$10=17,VLOOKUP(A485,'Lista de Produtos'!$A$2:$AE$998,18,0),IF($F$10=18,VLOOKUP(A485,'Lista de Produtos'!$A$2:$AE$998,19,0),IF($F$10=19,VLOOKUP(A485,'Lista de Produtos'!$A$2:$AE$998,20,0),IF($F$10=20,VLOOKUP(A485,'Lista de Produtos'!$A$2:$AE$998,21,0),IF($F$10=21,VLOOKUP(A485,'Lista de Produtos'!$A$2:$AE$998,22,0),IF($F$10=22,VLOOKUP(A485,'Lista de Produtos'!$A$2:$AE$998,23,0),IF($F$10=23,VLOOKUP(A485,'Lista de Produtos'!$A$2:$AE$998,24,0),IF($F$10=24,VLOOKUP(A485,'Lista de Produtos'!$A$2:$AE$998,25,0),IF($F$10=25,VLOOKUP(A485,'Lista de Produtos'!$A$2:$AE$998,26,0),IF($F$10=26,VLOOKUP(A485,'Lista de Produtos'!$A$2:$AE$998,27,0),IF($F$10=27,VLOOKUP(A485,'Lista de Produtos'!$A$2:$AE$998,28,0),IF($F$10=28,VLOOKUP(A485,'Lista de Produtos'!$A$2:$AE$998,29,0),IF($F$10=29,VLOOKUP(A485,'Lista de Produtos'!$A$2:$AE$998,30,0),IF($F$10=30,VLOOKUP(A485,'Lista de Produtos'!$A$2:$AE$998,31,0))))))))))))))))))))))))))))))),"")</f>
        <v/>
      </c>
      <c r="E485" s="67"/>
      <c r="F485" s="42"/>
      <c r="G485" s="43" t="str">
        <f t="shared" si="7"/>
        <v/>
      </c>
    </row>
    <row r="486" spans="1:7" x14ac:dyDescent="0.25">
      <c r="A486" s="68" t="str">
        <f>IF('Lista de Produtos'!A475="","",'Lista de Produtos'!A475)</f>
        <v/>
      </c>
      <c r="B486" s="69"/>
      <c r="C486" s="70"/>
      <c r="D486" s="66" t="str">
        <f>IFERROR(IF($F$10=1,VLOOKUP(A486,'Lista de Produtos'!$A$2:$E$998,2,0),IF($F$10=2,VLOOKUP(A486,'Lista de Produtos'!$A$2:$E$998,3,0),IF($F$10=3,VLOOKUP(A486,'Lista de Produtos'!$A$2:$E$998,4,0),IF($F$10=4,VLOOKUP(A486,'Lista de Produtos'!$A$2:$E$998,5,0),IF($F$10=5,VLOOKUP(A486,'Lista de Produtos'!$A$2:$F$998,6,0),IF($F$10=6,VLOOKUP(A486,'Lista de Produtos'!$A$2:$G$998,7,0),IF($F$10=7,VLOOKUP(A486,'Lista de Produtos'!$A$2:$H$998,8,0),IF($F$10=8,VLOOKUP(A486,'Lista de Produtos'!$A$2:$I$998,9,0),IF($F$10=9,VLOOKUP(A486,'Lista de Produtos'!$A$2:$J$998,10,0),IF($F$10=10,VLOOKUP(A486,'Lista de Produtos'!$A$2:$AE$998,11,0),IF($F$10=11,VLOOKUP(A486,'Lista de Produtos'!$A$2:$AE$998,12,0),IF($F$10=12,VLOOKUP(A486,'Lista de Produtos'!$A$2:$AE$998,13,0),IF($F$10=13,VLOOKUP(A486,'Lista de Produtos'!$A$2:$AE$998,14,0),IF($F$10=14,VLOOKUP(A486,'Lista de Produtos'!$A$2:$AE$998,15,0),IF($F$10=15,VLOOKUP(A486,'Lista de Produtos'!$A$2:$AE$998,16,0),IF($F$10=16,VLOOKUP(A486,'Lista de Produtos'!$A$2:$AE$998,17,0),IF($F$10=17,VLOOKUP(A486,'Lista de Produtos'!$A$2:$AE$998,18,0),IF($F$10=18,VLOOKUP(A486,'Lista de Produtos'!$A$2:$AE$998,19,0),IF($F$10=19,VLOOKUP(A486,'Lista de Produtos'!$A$2:$AE$998,20,0),IF($F$10=20,VLOOKUP(A486,'Lista de Produtos'!$A$2:$AE$998,21,0),IF($F$10=21,VLOOKUP(A486,'Lista de Produtos'!$A$2:$AE$998,22,0),IF($F$10=22,VLOOKUP(A486,'Lista de Produtos'!$A$2:$AE$998,23,0),IF($F$10=23,VLOOKUP(A486,'Lista de Produtos'!$A$2:$AE$998,24,0),IF($F$10=24,VLOOKUP(A486,'Lista de Produtos'!$A$2:$AE$998,25,0),IF($F$10=25,VLOOKUP(A486,'Lista de Produtos'!$A$2:$AE$998,26,0),IF($F$10=26,VLOOKUP(A486,'Lista de Produtos'!$A$2:$AE$998,27,0),IF($F$10=27,VLOOKUP(A486,'Lista de Produtos'!$A$2:$AE$998,28,0),IF($F$10=28,VLOOKUP(A486,'Lista de Produtos'!$A$2:$AE$998,29,0),IF($F$10=29,VLOOKUP(A486,'Lista de Produtos'!$A$2:$AE$998,30,0),IF($F$10=30,VLOOKUP(A486,'Lista de Produtos'!$A$2:$AE$998,31,0))))))))))))))))))))))))))))))),"")</f>
        <v/>
      </c>
      <c r="E486" s="67"/>
      <c r="F486" s="42"/>
      <c r="G486" s="43" t="str">
        <f t="shared" si="7"/>
        <v/>
      </c>
    </row>
    <row r="487" spans="1:7" x14ac:dyDescent="0.25">
      <c r="A487" s="68" t="str">
        <f>IF('Lista de Produtos'!A476="","",'Lista de Produtos'!A476)</f>
        <v/>
      </c>
      <c r="B487" s="69"/>
      <c r="C487" s="70"/>
      <c r="D487" s="66" t="str">
        <f>IFERROR(IF($F$10=1,VLOOKUP(A487,'Lista de Produtos'!$A$2:$E$998,2,0),IF($F$10=2,VLOOKUP(A487,'Lista de Produtos'!$A$2:$E$998,3,0),IF($F$10=3,VLOOKUP(A487,'Lista de Produtos'!$A$2:$E$998,4,0),IF($F$10=4,VLOOKUP(A487,'Lista de Produtos'!$A$2:$E$998,5,0),IF($F$10=5,VLOOKUP(A487,'Lista de Produtos'!$A$2:$F$998,6,0),IF($F$10=6,VLOOKUP(A487,'Lista de Produtos'!$A$2:$G$998,7,0),IF($F$10=7,VLOOKUP(A487,'Lista de Produtos'!$A$2:$H$998,8,0),IF($F$10=8,VLOOKUP(A487,'Lista de Produtos'!$A$2:$I$998,9,0),IF($F$10=9,VLOOKUP(A487,'Lista de Produtos'!$A$2:$J$998,10,0),IF($F$10=10,VLOOKUP(A487,'Lista de Produtos'!$A$2:$AE$998,11,0),IF($F$10=11,VLOOKUP(A487,'Lista de Produtos'!$A$2:$AE$998,12,0),IF($F$10=12,VLOOKUP(A487,'Lista de Produtos'!$A$2:$AE$998,13,0),IF($F$10=13,VLOOKUP(A487,'Lista de Produtos'!$A$2:$AE$998,14,0),IF($F$10=14,VLOOKUP(A487,'Lista de Produtos'!$A$2:$AE$998,15,0),IF($F$10=15,VLOOKUP(A487,'Lista de Produtos'!$A$2:$AE$998,16,0),IF($F$10=16,VLOOKUP(A487,'Lista de Produtos'!$A$2:$AE$998,17,0),IF($F$10=17,VLOOKUP(A487,'Lista de Produtos'!$A$2:$AE$998,18,0),IF($F$10=18,VLOOKUP(A487,'Lista de Produtos'!$A$2:$AE$998,19,0),IF($F$10=19,VLOOKUP(A487,'Lista de Produtos'!$A$2:$AE$998,20,0),IF($F$10=20,VLOOKUP(A487,'Lista de Produtos'!$A$2:$AE$998,21,0),IF($F$10=21,VLOOKUP(A487,'Lista de Produtos'!$A$2:$AE$998,22,0),IF($F$10=22,VLOOKUP(A487,'Lista de Produtos'!$A$2:$AE$998,23,0),IF($F$10=23,VLOOKUP(A487,'Lista de Produtos'!$A$2:$AE$998,24,0),IF($F$10=24,VLOOKUP(A487,'Lista de Produtos'!$A$2:$AE$998,25,0),IF($F$10=25,VLOOKUP(A487,'Lista de Produtos'!$A$2:$AE$998,26,0),IF($F$10=26,VLOOKUP(A487,'Lista de Produtos'!$A$2:$AE$998,27,0),IF($F$10=27,VLOOKUP(A487,'Lista de Produtos'!$A$2:$AE$998,28,0),IF($F$10=28,VLOOKUP(A487,'Lista de Produtos'!$A$2:$AE$998,29,0),IF($F$10=29,VLOOKUP(A487,'Lista de Produtos'!$A$2:$AE$998,30,0),IF($F$10=30,VLOOKUP(A487,'Lista de Produtos'!$A$2:$AE$998,31,0))))))))))))))))))))))))))))))),"")</f>
        <v/>
      </c>
      <c r="E487" s="67"/>
      <c r="F487" s="42"/>
      <c r="G487" s="43" t="str">
        <f t="shared" si="7"/>
        <v/>
      </c>
    </row>
    <row r="488" spans="1:7" x14ac:dyDescent="0.25">
      <c r="A488" s="68" t="str">
        <f>IF('Lista de Produtos'!A477="","",'Lista de Produtos'!A477)</f>
        <v/>
      </c>
      <c r="B488" s="69"/>
      <c r="C488" s="70"/>
      <c r="D488" s="66" t="str">
        <f>IFERROR(IF($F$10=1,VLOOKUP(A488,'Lista de Produtos'!$A$2:$E$998,2,0),IF($F$10=2,VLOOKUP(A488,'Lista de Produtos'!$A$2:$E$998,3,0),IF($F$10=3,VLOOKUP(A488,'Lista de Produtos'!$A$2:$E$998,4,0),IF($F$10=4,VLOOKUP(A488,'Lista de Produtos'!$A$2:$E$998,5,0),IF($F$10=5,VLOOKUP(A488,'Lista de Produtos'!$A$2:$F$998,6,0),IF($F$10=6,VLOOKUP(A488,'Lista de Produtos'!$A$2:$G$998,7,0),IF($F$10=7,VLOOKUP(A488,'Lista de Produtos'!$A$2:$H$998,8,0),IF($F$10=8,VLOOKUP(A488,'Lista de Produtos'!$A$2:$I$998,9,0),IF($F$10=9,VLOOKUP(A488,'Lista de Produtos'!$A$2:$J$998,10,0),IF($F$10=10,VLOOKUP(A488,'Lista de Produtos'!$A$2:$AE$998,11,0),IF($F$10=11,VLOOKUP(A488,'Lista de Produtos'!$A$2:$AE$998,12,0),IF($F$10=12,VLOOKUP(A488,'Lista de Produtos'!$A$2:$AE$998,13,0),IF($F$10=13,VLOOKUP(A488,'Lista de Produtos'!$A$2:$AE$998,14,0),IF($F$10=14,VLOOKUP(A488,'Lista de Produtos'!$A$2:$AE$998,15,0),IF($F$10=15,VLOOKUP(A488,'Lista de Produtos'!$A$2:$AE$998,16,0),IF($F$10=16,VLOOKUP(A488,'Lista de Produtos'!$A$2:$AE$998,17,0),IF($F$10=17,VLOOKUP(A488,'Lista de Produtos'!$A$2:$AE$998,18,0),IF($F$10=18,VLOOKUP(A488,'Lista de Produtos'!$A$2:$AE$998,19,0),IF($F$10=19,VLOOKUP(A488,'Lista de Produtos'!$A$2:$AE$998,20,0),IF($F$10=20,VLOOKUP(A488,'Lista de Produtos'!$A$2:$AE$998,21,0),IF($F$10=21,VLOOKUP(A488,'Lista de Produtos'!$A$2:$AE$998,22,0),IF($F$10=22,VLOOKUP(A488,'Lista de Produtos'!$A$2:$AE$998,23,0),IF($F$10=23,VLOOKUP(A488,'Lista de Produtos'!$A$2:$AE$998,24,0),IF($F$10=24,VLOOKUP(A488,'Lista de Produtos'!$A$2:$AE$998,25,0),IF($F$10=25,VLOOKUP(A488,'Lista de Produtos'!$A$2:$AE$998,26,0),IF($F$10=26,VLOOKUP(A488,'Lista de Produtos'!$A$2:$AE$998,27,0),IF($F$10=27,VLOOKUP(A488,'Lista de Produtos'!$A$2:$AE$998,28,0),IF($F$10=28,VLOOKUP(A488,'Lista de Produtos'!$A$2:$AE$998,29,0),IF($F$10=29,VLOOKUP(A488,'Lista de Produtos'!$A$2:$AE$998,30,0),IF($F$10=30,VLOOKUP(A488,'Lista de Produtos'!$A$2:$AE$998,31,0))))))))))))))))))))))))))))))),"")</f>
        <v/>
      </c>
      <c r="E488" s="67"/>
      <c r="F488" s="42"/>
      <c r="G488" s="43" t="str">
        <f t="shared" si="7"/>
        <v/>
      </c>
    </row>
    <row r="489" spans="1:7" x14ac:dyDescent="0.25">
      <c r="A489" s="68" t="str">
        <f>IF('Lista de Produtos'!A478="","",'Lista de Produtos'!A478)</f>
        <v/>
      </c>
      <c r="B489" s="69"/>
      <c r="C489" s="70"/>
      <c r="D489" s="66" t="str">
        <f>IFERROR(IF($F$10=1,VLOOKUP(A489,'Lista de Produtos'!$A$2:$E$998,2,0),IF($F$10=2,VLOOKUP(A489,'Lista de Produtos'!$A$2:$E$998,3,0),IF($F$10=3,VLOOKUP(A489,'Lista de Produtos'!$A$2:$E$998,4,0),IF($F$10=4,VLOOKUP(A489,'Lista de Produtos'!$A$2:$E$998,5,0),IF($F$10=5,VLOOKUP(A489,'Lista de Produtos'!$A$2:$F$998,6,0),IF($F$10=6,VLOOKUP(A489,'Lista de Produtos'!$A$2:$G$998,7,0),IF($F$10=7,VLOOKUP(A489,'Lista de Produtos'!$A$2:$H$998,8,0),IF($F$10=8,VLOOKUP(A489,'Lista de Produtos'!$A$2:$I$998,9,0),IF($F$10=9,VLOOKUP(A489,'Lista de Produtos'!$A$2:$J$998,10,0),IF($F$10=10,VLOOKUP(A489,'Lista de Produtos'!$A$2:$AE$998,11,0),IF($F$10=11,VLOOKUP(A489,'Lista de Produtos'!$A$2:$AE$998,12,0),IF($F$10=12,VLOOKUP(A489,'Lista de Produtos'!$A$2:$AE$998,13,0),IF($F$10=13,VLOOKUP(A489,'Lista de Produtos'!$A$2:$AE$998,14,0),IF($F$10=14,VLOOKUP(A489,'Lista de Produtos'!$A$2:$AE$998,15,0),IF($F$10=15,VLOOKUP(A489,'Lista de Produtos'!$A$2:$AE$998,16,0),IF($F$10=16,VLOOKUP(A489,'Lista de Produtos'!$A$2:$AE$998,17,0),IF($F$10=17,VLOOKUP(A489,'Lista de Produtos'!$A$2:$AE$998,18,0),IF($F$10=18,VLOOKUP(A489,'Lista de Produtos'!$A$2:$AE$998,19,0),IF($F$10=19,VLOOKUP(A489,'Lista de Produtos'!$A$2:$AE$998,20,0),IF($F$10=20,VLOOKUP(A489,'Lista de Produtos'!$A$2:$AE$998,21,0),IF($F$10=21,VLOOKUP(A489,'Lista de Produtos'!$A$2:$AE$998,22,0),IF($F$10=22,VLOOKUP(A489,'Lista de Produtos'!$A$2:$AE$998,23,0),IF($F$10=23,VLOOKUP(A489,'Lista de Produtos'!$A$2:$AE$998,24,0),IF($F$10=24,VLOOKUP(A489,'Lista de Produtos'!$A$2:$AE$998,25,0),IF($F$10=25,VLOOKUP(A489,'Lista de Produtos'!$A$2:$AE$998,26,0),IF($F$10=26,VLOOKUP(A489,'Lista de Produtos'!$A$2:$AE$998,27,0),IF($F$10=27,VLOOKUP(A489,'Lista de Produtos'!$A$2:$AE$998,28,0),IF($F$10=28,VLOOKUP(A489,'Lista de Produtos'!$A$2:$AE$998,29,0),IF($F$10=29,VLOOKUP(A489,'Lista de Produtos'!$A$2:$AE$998,30,0),IF($F$10=30,VLOOKUP(A489,'Lista de Produtos'!$A$2:$AE$998,31,0))))))))))))))))))))))))))))))),"")</f>
        <v/>
      </c>
      <c r="E489" s="67"/>
      <c r="F489" s="42"/>
      <c r="G489" s="43" t="str">
        <f t="shared" si="7"/>
        <v/>
      </c>
    </row>
    <row r="490" spans="1:7" x14ac:dyDescent="0.25">
      <c r="A490" s="68" t="str">
        <f>IF('Lista de Produtos'!A479="","",'Lista de Produtos'!A479)</f>
        <v/>
      </c>
      <c r="B490" s="69"/>
      <c r="C490" s="70"/>
      <c r="D490" s="66" t="str">
        <f>IFERROR(IF($F$10=1,VLOOKUP(A490,'Lista de Produtos'!$A$2:$E$998,2,0),IF($F$10=2,VLOOKUP(A490,'Lista de Produtos'!$A$2:$E$998,3,0),IF($F$10=3,VLOOKUP(A490,'Lista de Produtos'!$A$2:$E$998,4,0),IF($F$10=4,VLOOKUP(A490,'Lista de Produtos'!$A$2:$E$998,5,0),IF($F$10=5,VLOOKUP(A490,'Lista de Produtos'!$A$2:$F$998,6,0),IF($F$10=6,VLOOKUP(A490,'Lista de Produtos'!$A$2:$G$998,7,0),IF($F$10=7,VLOOKUP(A490,'Lista de Produtos'!$A$2:$H$998,8,0),IF($F$10=8,VLOOKUP(A490,'Lista de Produtos'!$A$2:$I$998,9,0),IF($F$10=9,VLOOKUP(A490,'Lista de Produtos'!$A$2:$J$998,10,0),IF($F$10=10,VLOOKUP(A490,'Lista de Produtos'!$A$2:$AE$998,11,0),IF($F$10=11,VLOOKUP(A490,'Lista de Produtos'!$A$2:$AE$998,12,0),IF($F$10=12,VLOOKUP(A490,'Lista de Produtos'!$A$2:$AE$998,13,0),IF($F$10=13,VLOOKUP(A490,'Lista de Produtos'!$A$2:$AE$998,14,0),IF($F$10=14,VLOOKUP(A490,'Lista de Produtos'!$A$2:$AE$998,15,0),IF($F$10=15,VLOOKUP(A490,'Lista de Produtos'!$A$2:$AE$998,16,0),IF($F$10=16,VLOOKUP(A490,'Lista de Produtos'!$A$2:$AE$998,17,0),IF($F$10=17,VLOOKUP(A490,'Lista de Produtos'!$A$2:$AE$998,18,0),IF($F$10=18,VLOOKUP(A490,'Lista de Produtos'!$A$2:$AE$998,19,0),IF($F$10=19,VLOOKUP(A490,'Lista de Produtos'!$A$2:$AE$998,20,0),IF($F$10=20,VLOOKUP(A490,'Lista de Produtos'!$A$2:$AE$998,21,0),IF($F$10=21,VLOOKUP(A490,'Lista de Produtos'!$A$2:$AE$998,22,0),IF($F$10=22,VLOOKUP(A490,'Lista de Produtos'!$A$2:$AE$998,23,0),IF($F$10=23,VLOOKUP(A490,'Lista de Produtos'!$A$2:$AE$998,24,0),IF($F$10=24,VLOOKUP(A490,'Lista de Produtos'!$A$2:$AE$998,25,0),IF($F$10=25,VLOOKUP(A490,'Lista de Produtos'!$A$2:$AE$998,26,0),IF($F$10=26,VLOOKUP(A490,'Lista de Produtos'!$A$2:$AE$998,27,0),IF($F$10=27,VLOOKUP(A490,'Lista de Produtos'!$A$2:$AE$998,28,0),IF($F$10=28,VLOOKUP(A490,'Lista de Produtos'!$A$2:$AE$998,29,0),IF($F$10=29,VLOOKUP(A490,'Lista de Produtos'!$A$2:$AE$998,30,0),IF($F$10=30,VLOOKUP(A490,'Lista de Produtos'!$A$2:$AE$998,31,0))))))))))))))))))))))))))))))),"")</f>
        <v/>
      </c>
      <c r="E490" s="67"/>
      <c r="F490" s="42"/>
      <c r="G490" s="43" t="str">
        <f t="shared" si="7"/>
        <v/>
      </c>
    </row>
    <row r="491" spans="1:7" x14ac:dyDescent="0.25">
      <c r="A491" s="68" t="str">
        <f>IF('Lista de Produtos'!A480="","",'Lista de Produtos'!A480)</f>
        <v/>
      </c>
      <c r="B491" s="69"/>
      <c r="C491" s="70"/>
      <c r="D491" s="66" t="str">
        <f>IFERROR(IF($F$10=1,VLOOKUP(A491,'Lista de Produtos'!$A$2:$E$998,2,0),IF($F$10=2,VLOOKUP(A491,'Lista de Produtos'!$A$2:$E$998,3,0),IF($F$10=3,VLOOKUP(A491,'Lista de Produtos'!$A$2:$E$998,4,0),IF($F$10=4,VLOOKUP(A491,'Lista de Produtos'!$A$2:$E$998,5,0),IF($F$10=5,VLOOKUP(A491,'Lista de Produtos'!$A$2:$F$998,6,0),IF($F$10=6,VLOOKUP(A491,'Lista de Produtos'!$A$2:$G$998,7,0),IF($F$10=7,VLOOKUP(A491,'Lista de Produtos'!$A$2:$H$998,8,0),IF($F$10=8,VLOOKUP(A491,'Lista de Produtos'!$A$2:$I$998,9,0),IF($F$10=9,VLOOKUP(A491,'Lista de Produtos'!$A$2:$J$998,10,0),IF($F$10=10,VLOOKUP(A491,'Lista de Produtos'!$A$2:$AE$998,11,0),IF($F$10=11,VLOOKUP(A491,'Lista de Produtos'!$A$2:$AE$998,12,0),IF($F$10=12,VLOOKUP(A491,'Lista de Produtos'!$A$2:$AE$998,13,0),IF($F$10=13,VLOOKUP(A491,'Lista de Produtos'!$A$2:$AE$998,14,0),IF($F$10=14,VLOOKUP(A491,'Lista de Produtos'!$A$2:$AE$998,15,0),IF($F$10=15,VLOOKUP(A491,'Lista de Produtos'!$A$2:$AE$998,16,0),IF($F$10=16,VLOOKUP(A491,'Lista de Produtos'!$A$2:$AE$998,17,0),IF($F$10=17,VLOOKUP(A491,'Lista de Produtos'!$A$2:$AE$998,18,0),IF($F$10=18,VLOOKUP(A491,'Lista de Produtos'!$A$2:$AE$998,19,0),IF($F$10=19,VLOOKUP(A491,'Lista de Produtos'!$A$2:$AE$998,20,0),IF($F$10=20,VLOOKUP(A491,'Lista de Produtos'!$A$2:$AE$998,21,0),IF($F$10=21,VLOOKUP(A491,'Lista de Produtos'!$A$2:$AE$998,22,0),IF($F$10=22,VLOOKUP(A491,'Lista de Produtos'!$A$2:$AE$998,23,0),IF($F$10=23,VLOOKUP(A491,'Lista de Produtos'!$A$2:$AE$998,24,0),IF($F$10=24,VLOOKUP(A491,'Lista de Produtos'!$A$2:$AE$998,25,0),IF($F$10=25,VLOOKUP(A491,'Lista de Produtos'!$A$2:$AE$998,26,0),IF($F$10=26,VLOOKUP(A491,'Lista de Produtos'!$A$2:$AE$998,27,0),IF($F$10=27,VLOOKUP(A491,'Lista de Produtos'!$A$2:$AE$998,28,0),IF($F$10=28,VLOOKUP(A491,'Lista de Produtos'!$A$2:$AE$998,29,0),IF($F$10=29,VLOOKUP(A491,'Lista de Produtos'!$A$2:$AE$998,30,0),IF($F$10=30,VLOOKUP(A491,'Lista de Produtos'!$A$2:$AE$998,31,0))))))))))))))))))))))))))))))),"")</f>
        <v/>
      </c>
      <c r="E491" s="67"/>
      <c r="F491" s="42"/>
      <c r="G491" s="43" t="str">
        <f t="shared" si="7"/>
        <v/>
      </c>
    </row>
    <row r="492" spans="1:7" x14ac:dyDescent="0.25">
      <c r="A492" s="68" t="str">
        <f>IF('Lista de Produtos'!A481="","",'Lista de Produtos'!A481)</f>
        <v/>
      </c>
      <c r="B492" s="69"/>
      <c r="C492" s="70"/>
      <c r="D492" s="66" t="str">
        <f>IFERROR(IF($F$10=1,VLOOKUP(A492,'Lista de Produtos'!$A$2:$E$998,2,0),IF($F$10=2,VLOOKUP(A492,'Lista de Produtos'!$A$2:$E$998,3,0),IF($F$10=3,VLOOKUP(A492,'Lista de Produtos'!$A$2:$E$998,4,0),IF($F$10=4,VLOOKUP(A492,'Lista de Produtos'!$A$2:$E$998,5,0),IF($F$10=5,VLOOKUP(A492,'Lista de Produtos'!$A$2:$F$998,6,0),IF($F$10=6,VLOOKUP(A492,'Lista de Produtos'!$A$2:$G$998,7,0),IF($F$10=7,VLOOKUP(A492,'Lista de Produtos'!$A$2:$H$998,8,0),IF($F$10=8,VLOOKUP(A492,'Lista de Produtos'!$A$2:$I$998,9,0),IF($F$10=9,VLOOKUP(A492,'Lista de Produtos'!$A$2:$J$998,10,0),IF($F$10=10,VLOOKUP(A492,'Lista de Produtos'!$A$2:$AE$998,11,0),IF($F$10=11,VLOOKUP(A492,'Lista de Produtos'!$A$2:$AE$998,12,0),IF($F$10=12,VLOOKUP(A492,'Lista de Produtos'!$A$2:$AE$998,13,0),IF($F$10=13,VLOOKUP(A492,'Lista de Produtos'!$A$2:$AE$998,14,0),IF($F$10=14,VLOOKUP(A492,'Lista de Produtos'!$A$2:$AE$998,15,0),IF($F$10=15,VLOOKUP(A492,'Lista de Produtos'!$A$2:$AE$998,16,0),IF($F$10=16,VLOOKUP(A492,'Lista de Produtos'!$A$2:$AE$998,17,0),IF($F$10=17,VLOOKUP(A492,'Lista de Produtos'!$A$2:$AE$998,18,0),IF($F$10=18,VLOOKUP(A492,'Lista de Produtos'!$A$2:$AE$998,19,0),IF($F$10=19,VLOOKUP(A492,'Lista de Produtos'!$A$2:$AE$998,20,0),IF($F$10=20,VLOOKUP(A492,'Lista de Produtos'!$A$2:$AE$998,21,0),IF($F$10=21,VLOOKUP(A492,'Lista de Produtos'!$A$2:$AE$998,22,0),IF($F$10=22,VLOOKUP(A492,'Lista de Produtos'!$A$2:$AE$998,23,0),IF($F$10=23,VLOOKUP(A492,'Lista de Produtos'!$A$2:$AE$998,24,0),IF($F$10=24,VLOOKUP(A492,'Lista de Produtos'!$A$2:$AE$998,25,0),IF($F$10=25,VLOOKUP(A492,'Lista de Produtos'!$A$2:$AE$998,26,0),IF($F$10=26,VLOOKUP(A492,'Lista de Produtos'!$A$2:$AE$998,27,0),IF($F$10=27,VLOOKUP(A492,'Lista de Produtos'!$A$2:$AE$998,28,0),IF($F$10=28,VLOOKUP(A492,'Lista de Produtos'!$A$2:$AE$998,29,0),IF($F$10=29,VLOOKUP(A492,'Lista de Produtos'!$A$2:$AE$998,30,0),IF($F$10=30,VLOOKUP(A492,'Lista de Produtos'!$A$2:$AE$998,31,0))))))))))))))))))))))))))))))),"")</f>
        <v/>
      </c>
      <c r="E492" s="67"/>
      <c r="F492" s="42"/>
      <c r="G492" s="43" t="str">
        <f t="shared" si="7"/>
        <v/>
      </c>
    </row>
    <row r="493" spans="1:7" x14ac:dyDescent="0.25">
      <c r="A493" s="68" t="str">
        <f>IF('Lista de Produtos'!A482="","",'Lista de Produtos'!A482)</f>
        <v/>
      </c>
      <c r="B493" s="69"/>
      <c r="C493" s="70"/>
      <c r="D493" s="66" t="str">
        <f>IFERROR(IF($F$10=1,VLOOKUP(A493,'Lista de Produtos'!$A$2:$E$998,2,0),IF($F$10=2,VLOOKUP(A493,'Lista de Produtos'!$A$2:$E$998,3,0),IF($F$10=3,VLOOKUP(A493,'Lista de Produtos'!$A$2:$E$998,4,0),IF($F$10=4,VLOOKUP(A493,'Lista de Produtos'!$A$2:$E$998,5,0),IF($F$10=5,VLOOKUP(A493,'Lista de Produtos'!$A$2:$F$998,6,0),IF($F$10=6,VLOOKUP(A493,'Lista de Produtos'!$A$2:$G$998,7,0),IF($F$10=7,VLOOKUP(A493,'Lista de Produtos'!$A$2:$H$998,8,0),IF($F$10=8,VLOOKUP(A493,'Lista de Produtos'!$A$2:$I$998,9,0),IF($F$10=9,VLOOKUP(A493,'Lista de Produtos'!$A$2:$J$998,10,0),IF($F$10=10,VLOOKUP(A493,'Lista de Produtos'!$A$2:$AE$998,11,0),IF($F$10=11,VLOOKUP(A493,'Lista de Produtos'!$A$2:$AE$998,12,0),IF($F$10=12,VLOOKUP(A493,'Lista de Produtos'!$A$2:$AE$998,13,0),IF($F$10=13,VLOOKUP(A493,'Lista de Produtos'!$A$2:$AE$998,14,0),IF($F$10=14,VLOOKUP(A493,'Lista de Produtos'!$A$2:$AE$998,15,0),IF($F$10=15,VLOOKUP(A493,'Lista de Produtos'!$A$2:$AE$998,16,0),IF($F$10=16,VLOOKUP(A493,'Lista de Produtos'!$A$2:$AE$998,17,0),IF($F$10=17,VLOOKUP(A493,'Lista de Produtos'!$A$2:$AE$998,18,0),IF($F$10=18,VLOOKUP(A493,'Lista de Produtos'!$A$2:$AE$998,19,0),IF($F$10=19,VLOOKUP(A493,'Lista de Produtos'!$A$2:$AE$998,20,0),IF($F$10=20,VLOOKUP(A493,'Lista de Produtos'!$A$2:$AE$998,21,0),IF($F$10=21,VLOOKUP(A493,'Lista de Produtos'!$A$2:$AE$998,22,0),IF($F$10=22,VLOOKUP(A493,'Lista de Produtos'!$A$2:$AE$998,23,0),IF($F$10=23,VLOOKUP(A493,'Lista de Produtos'!$A$2:$AE$998,24,0),IF($F$10=24,VLOOKUP(A493,'Lista de Produtos'!$A$2:$AE$998,25,0),IF($F$10=25,VLOOKUP(A493,'Lista de Produtos'!$A$2:$AE$998,26,0),IF($F$10=26,VLOOKUP(A493,'Lista de Produtos'!$A$2:$AE$998,27,0),IF($F$10=27,VLOOKUP(A493,'Lista de Produtos'!$A$2:$AE$998,28,0),IF($F$10=28,VLOOKUP(A493,'Lista de Produtos'!$A$2:$AE$998,29,0),IF($F$10=29,VLOOKUP(A493,'Lista de Produtos'!$A$2:$AE$998,30,0),IF($F$10=30,VLOOKUP(A493,'Lista de Produtos'!$A$2:$AE$998,31,0))))))))))))))))))))))))))))))),"")</f>
        <v/>
      </c>
      <c r="E493" s="67"/>
      <c r="F493" s="42"/>
      <c r="G493" s="43" t="str">
        <f t="shared" si="7"/>
        <v/>
      </c>
    </row>
    <row r="494" spans="1:7" x14ac:dyDescent="0.25">
      <c r="A494" s="68" t="str">
        <f>IF('Lista de Produtos'!A483="","",'Lista de Produtos'!A483)</f>
        <v/>
      </c>
      <c r="B494" s="69"/>
      <c r="C494" s="70"/>
      <c r="D494" s="66" t="str">
        <f>IFERROR(IF($F$10=1,VLOOKUP(A494,'Lista de Produtos'!$A$2:$E$998,2,0),IF($F$10=2,VLOOKUP(A494,'Lista de Produtos'!$A$2:$E$998,3,0),IF($F$10=3,VLOOKUP(A494,'Lista de Produtos'!$A$2:$E$998,4,0),IF($F$10=4,VLOOKUP(A494,'Lista de Produtos'!$A$2:$E$998,5,0),IF($F$10=5,VLOOKUP(A494,'Lista de Produtos'!$A$2:$F$998,6,0),IF($F$10=6,VLOOKUP(A494,'Lista de Produtos'!$A$2:$G$998,7,0),IF($F$10=7,VLOOKUP(A494,'Lista de Produtos'!$A$2:$H$998,8,0),IF($F$10=8,VLOOKUP(A494,'Lista de Produtos'!$A$2:$I$998,9,0),IF($F$10=9,VLOOKUP(A494,'Lista de Produtos'!$A$2:$J$998,10,0),IF($F$10=10,VLOOKUP(A494,'Lista de Produtos'!$A$2:$AE$998,11,0),IF($F$10=11,VLOOKUP(A494,'Lista de Produtos'!$A$2:$AE$998,12,0),IF($F$10=12,VLOOKUP(A494,'Lista de Produtos'!$A$2:$AE$998,13,0),IF($F$10=13,VLOOKUP(A494,'Lista de Produtos'!$A$2:$AE$998,14,0),IF($F$10=14,VLOOKUP(A494,'Lista de Produtos'!$A$2:$AE$998,15,0),IF($F$10=15,VLOOKUP(A494,'Lista de Produtos'!$A$2:$AE$998,16,0),IF($F$10=16,VLOOKUP(A494,'Lista de Produtos'!$A$2:$AE$998,17,0),IF($F$10=17,VLOOKUP(A494,'Lista de Produtos'!$A$2:$AE$998,18,0),IF($F$10=18,VLOOKUP(A494,'Lista de Produtos'!$A$2:$AE$998,19,0),IF($F$10=19,VLOOKUP(A494,'Lista de Produtos'!$A$2:$AE$998,20,0),IF($F$10=20,VLOOKUP(A494,'Lista de Produtos'!$A$2:$AE$998,21,0),IF($F$10=21,VLOOKUP(A494,'Lista de Produtos'!$A$2:$AE$998,22,0),IF($F$10=22,VLOOKUP(A494,'Lista de Produtos'!$A$2:$AE$998,23,0),IF($F$10=23,VLOOKUP(A494,'Lista de Produtos'!$A$2:$AE$998,24,0),IF($F$10=24,VLOOKUP(A494,'Lista de Produtos'!$A$2:$AE$998,25,0),IF($F$10=25,VLOOKUP(A494,'Lista de Produtos'!$A$2:$AE$998,26,0),IF($F$10=26,VLOOKUP(A494,'Lista de Produtos'!$A$2:$AE$998,27,0),IF($F$10=27,VLOOKUP(A494,'Lista de Produtos'!$A$2:$AE$998,28,0),IF($F$10=28,VLOOKUP(A494,'Lista de Produtos'!$A$2:$AE$998,29,0),IF($F$10=29,VLOOKUP(A494,'Lista de Produtos'!$A$2:$AE$998,30,0),IF($F$10=30,VLOOKUP(A494,'Lista de Produtos'!$A$2:$AE$998,31,0))))))))))))))))))))))))))))))),"")</f>
        <v/>
      </c>
      <c r="E494" s="67"/>
      <c r="F494" s="42"/>
      <c r="G494" s="43" t="str">
        <f t="shared" si="7"/>
        <v/>
      </c>
    </row>
    <row r="495" spans="1:7" x14ac:dyDescent="0.25">
      <c r="A495" s="68" t="str">
        <f>IF('Lista de Produtos'!A484="","",'Lista de Produtos'!A484)</f>
        <v/>
      </c>
      <c r="B495" s="69"/>
      <c r="C495" s="70"/>
      <c r="D495" s="66" t="str">
        <f>IFERROR(IF($F$10=1,VLOOKUP(A495,'Lista de Produtos'!$A$2:$E$998,2,0),IF($F$10=2,VLOOKUP(A495,'Lista de Produtos'!$A$2:$E$998,3,0),IF($F$10=3,VLOOKUP(A495,'Lista de Produtos'!$A$2:$E$998,4,0),IF($F$10=4,VLOOKUP(A495,'Lista de Produtos'!$A$2:$E$998,5,0),IF($F$10=5,VLOOKUP(A495,'Lista de Produtos'!$A$2:$F$998,6,0),IF($F$10=6,VLOOKUP(A495,'Lista de Produtos'!$A$2:$G$998,7,0),IF($F$10=7,VLOOKUP(A495,'Lista de Produtos'!$A$2:$H$998,8,0),IF($F$10=8,VLOOKUP(A495,'Lista de Produtos'!$A$2:$I$998,9,0),IF($F$10=9,VLOOKUP(A495,'Lista de Produtos'!$A$2:$J$998,10,0),IF($F$10=10,VLOOKUP(A495,'Lista de Produtos'!$A$2:$AE$998,11,0),IF($F$10=11,VLOOKUP(A495,'Lista de Produtos'!$A$2:$AE$998,12,0),IF($F$10=12,VLOOKUP(A495,'Lista de Produtos'!$A$2:$AE$998,13,0),IF($F$10=13,VLOOKUP(A495,'Lista de Produtos'!$A$2:$AE$998,14,0),IF($F$10=14,VLOOKUP(A495,'Lista de Produtos'!$A$2:$AE$998,15,0),IF($F$10=15,VLOOKUP(A495,'Lista de Produtos'!$A$2:$AE$998,16,0),IF($F$10=16,VLOOKUP(A495,'Lista de Produtos'!$A$2:$AE$998,17,0),IF($F$10=17,VLOOKUP(A495,'Lista de Produtos'!$A$2:$AE$998,18,0),IF($F$10=18,VLOOKUP(A495,'Lista de Produtos'!$A$2:$AE$998,19,0),IF($F$10=19,VLOOKUP(A495,'Lista de Produtos'!$A$2:$AE$998,20,0),IF($F$10=20,VLOOKUP(A495,'Lista de Produtos'!$A$2:$AE$998,21,0),IF($F$10=21,VLOOKUP(A495,'Lista de Produtos'!$A$2:$AE$998,22,0),IF($F$10=22,VLOOKUP(A495,'Lista de Produtos'!$A$2:$AE$998,23,0),IF($F$10=23,VLOOKUP(A495,'Lista de Produtos'!$A$2:$AE$998,24,0),IF($F$10=24,VLOOKUP(A495,'Lista de Produtos'!$A$2:$AE$998,25,0),IF($F$10=25,VLOOKUP(A495,'Lista de Produtos'!$A$2:$AE$998,26,0),IF($F$10=26,VLOOKUP(A495,'Lista de Produtos'!$A$2:$AE$998,27,0),IF($F$10=27,VLOOKUP(A495,'Lista de Produtos'!$A$2:$AE$998,28,0),IF($F$10=28,VLOOKUP(A495,'Lista de Produtos'!$A$2:$AE$998,29,0),IF($F$10=29,VLOOKUP(A495,'Lista de Produtos'!$A$2:$AE$998,30,0),IF($F$10=30,VLOOKUP(A495,'Lista de Produtos'!$A$2:$AE$998,31,0))))))))))))))))))))))))))))))),"")</f>
        <v/>
      </c>
      <c r="E495" s="67"/>
      <c r="F495" s="42"/>
      <c r="G495" s="43" t="str">
        <f t="shared" si="7"/>
        <v/>
      </c>
    </row>
    <row r="496" spans="1:7" x14ac:dyDescent="0.25">
      <c r="A496" s="68" t="str">
        <f>IF('Lista de Produtos'!A485="","",'Lista de Produtos'!A485)</f>
        <v/>
      </c>
      <c r="B496" s="69"/>
      <c r="C496" s="70"/>
      <c r="D496" s="66" t="str">
        <f>IFERROR(IF($F$10=1,VLOOKUP(A496,'Lista de Produtos'!$A$2:$E$998,2,0),IF($F$10=2,VLOOKUP(A496,'Lista de Produtos'!$A$2:$E$998,3,0),IF($F$10=3,VLOOKUP(A496,'Lista de Produtos'!$A$2:$E$998,4,0),IF($F$10=4,VLOOKUP(A496,'Lista de Produtos'!$A$2:$E$998,5,0),IF($F$10=5,VLOOKUP(A496,'Lista de Produtos'!$A$2:$F$998,6,0),IF($F$10=6,VLOOKUP(A496,'Lista de Produtos'!$A$2:$G$998,7,0),IF($F$10=7,VLOOKUP(A496,'Lista de Produtos'!$A$2:$H$998,8,0),IF($F$10=8,VLOOKUP(A496,'Lista de Produtos'!$A$2:$I$998,9,0),IF($F$10=9,VLOOKUP(A496,'Lista de Produtos'!$A$2:$J$998,10,0),IF($F$10=10,VLOOKUP(A496,'Lista de Produtos'!$A$2:$AE$998,11,0),IF($F$10=11,VLOOKUP(A496,'Lista de Produtos'!$A$2:$AE$998,12,0),IF($F$10=12,VLOOKUP(A496,'Lista de Produtos'!$A$2:$AE$998,13,0),IF($F$10=13,VLOOKUP(A496,'Lista de Produtos'!$A$2:$AE$998,14,0),IF($F$10=14,VLOOKUP(A496,'Lista de Produtos'!$A$2:$AE$998,15,0),IF($F$10=15,VLOOKUP(A496,'Lista de Produtos'!$A$2:$AE$998,16,0),IF($F$10=16,VLOOKUP(A496,'Lista de Produtos'!$A$2:$AE$998,17,0),IF($F$10=17,VLOOKUP(A496,'Lista de Produtos'!$A$2:$AE$998,18,0),IF($F$10=18,VLOOKUP(A496,'Lista de Produtos'!$A$2:$AE$998,19,0),IF($F$10=19,VLOOKUP(A496,'Lista de Produtos'!$A$2:$AE$998,20,0),IF($F$10=20,VLOOKUP(A496,'Lista de Produtos'!$A$2:$AE$998,21,0),IF($F$10=21,VLOOKUP(A496,'Lista de Produtos'!$A$2:$AE$998,22,0),IF($F$10=22,VLOOKUP(A496,'Lista de Produtos'!$A$2:$AE$998,23,0),IF($F$10=23,VLOOKUP(A496,'Lista de Produtos'!$A$2:$AE$998,24,0),IF($F$10=24,VLOOKUP(A496,'Lista de Produtos'!$A$2:$AE$998,25,0),IF($F$10=25,VLOOKUP(A496,'Lista de Produtos'!$A$2:$AE$998,26,0),IF($F$10=26,VLOOKUP(A496,'Lista de Produtos'!$A$2:$AE$998,27,0),IF($F$10=27,VLOOKUP(A496,'Lista de Produtos'!$A$2:$AE$998,28,0),IF($F$10=28,VLOOKUP(A496,'Lista de Produtos'!$A$2:$AE$998,29,0),IF($F$10=29,VLOOKUP(A496,'Lista de Produtos'!$A$2:$AE$998,30,0),IF($F$10=30,VLOOKUP(A496,'Lista de Produtos'!$A$2:$AE$998,31,0))))))))))))))))))))))))))))))),"")</f>
        <v/>
      </c>
      <c r="E496" s="67"/>
      <c r="F496" s="42"/>
      <c r="G496" s="43" t="str">
        <f t="shared" si="7"/>
        <v/>
      </c>
    </row>
    <row r="497" spans="1:7" x14ac:dyDescent="0.25">
      <c r="A497" s="68" t="str">
        <f>IF('Lista de Produtos'!A486="","",'Lista de Produtos'!A486)</f>
        <v/>
      </c>
      <c r="B497" s="69"/>
      <c r="C497" s="70"/>
      <c r="D497" s="66" t="str">
        <f>IFERROR(IF($F$10=1,VLOOKUP(A497,'Lista de Produtos'!$A$2:$E$998,2,0),IF($F$10=2,VLOOKUP(A497,'Lista de Produtos'!$A$2:$E$998,3,0),IF($F$10=3,VLOOKUP(A497,'Lista de Produtos'!$A$2:$E$998,4,0),IF($F$10=4,VLOOKUP(A497,'Lista de Produtos'!$A$2:$E$998,5,0),IF($F$10=5,VLOOKUP(A497,'Lista de Produtos'!$A$2:$F$998,6,0),IF($F$10=6,VLOOKUP(A497,'Lista de Produtos'!$A$2:$G$998,7,0),IF($F$10=7,VLOOKUP(A497,'Lista de Produtos'!$A$2:$H$998,8,0),IF($F$10=8,VLOOKUP(A497,'Lista de Produtos'!$A$2:$I$998,9,0),IF($F$10=9,VLOOKUP(A497,'Lista de Produtos'!$A$2:$J$998,10,0),IF($F$10=10,VLOOKUP(A497,'Lista de Produtos'!$A$2:$AE$998,11,0),IF($F$10=11,VLOOKUP(A497,'Lista de Produtos'!$A$2:$AE$998,12,0),IF($F$10=12,VLOOKUP(A497,'Lista de Produtos'!$A$2:$AE$998,13,0),IF($F$10=13,VLOOKUP(A497,'Lista de Produtos'!$A$2:$AE$998,14,0),IF($F$10=14,VLOOKUP(A497,'Lista de Produtos'!$A$2:$AE$998,15,0),IF($F$10=15,VLOOKUP(A497,'Lista de Produtos'!$A$2:$AE$998,16,0),IF($F$10=16,VLOOKUP(A497,'Lista de Produtos'!$A$2:$AE$998,17,0),IF($F$10=17,VLOOKUP(A497,'Lista de Produtos'!$A$2:$AE$998,18,0),IF($F$10=18,VLOOKUP(A497,'Lista de Produtos'!$A$2:$AE$998,19,0),IF($F$10=19,VLOOKUP(A497,'Lista de Produtos'!$A$2:$AE$998,20,0),IF($F$10=20,VLOOKUP(A497,'Lista de Produtos'!$A$2:$AE$998,21,0),IF($F$10=21,VLOOKUP(A497,'Lista de Produtos'!$A$2:$AE$998,22,0),IF($F$10=22,VLOOKUP(A497,'Lista de Produtos'!$A$2:$AE$998,23,0),IF($F$10=23,VLOOKUP(A497,'Lista de Produtos'!$A$2:$AE$998,24,0),IF($F$10=24,VLOOKUP(A497,'Lista de Produtos'!$A$2:$AE$998,25,0),IF($F$10=25,VLOOKUP(A497,'Lista de Produtos'!$A$2:$AE$998,26,0),IF($F$10=26,VLOOKUP(A497,'Lista de Produtos'!$A$2:$AE$998,27,0),IF($F$10=27,VLOOKUP(A497,'Lista de Produtos'!$A$2:$AE$998,28,0),IF($F$10=28,VLOOKUP(A497,'Lista de Produtos'!$A$2:$AE$998,29,0),IF($F$10=29,VLOOKUP(A497,'Lista de Produtos'!$A$2:$AE$998,30,0),IF($F$10=30,VLOOKUP(A497,'Lista de Produtos'!$A$2:$AE$998,31,0))))))))))))))))))))))))))))))),"")</f>
        <v/>
      </c>
      <c r="E497" s="67"/>
      <c r="F497" s="42"/>
      <c r="G497" s="43" t="str">
        <f t="shared" si="7"/>
        <v/>
      </c>
    </row>
    <row r="498" spans="1:7" x14ac:dyDescent="0.25">
      <c r="A498" s="68" t="str">
        <f>IF('Lista de Produtos'!A487="","",'Lista de Produtos'!A487)</f>
        <v/>
      </c>
      <c r="B498" s="69"/>
      <c r="C498" s="70"/>
      <c r="D498" s="66" t="str">
        <f>IFERROR(IF($F$10=1,VLOOKUP(A498,'Lista de Produtos'!$A$2:$E$998,2,0),IF($F$10=2,VLOOKUP(A498,'Lista de Produtos'!$A$2:$E$998,3,0),IF($F$10=3,VLOOKUP(A498,'Lista de Produtos'!$A$2:$E$998,4,0),IF($F$10=4,VLOOKUP(A498,'Lista de Produtos'!$A$2:$E$998,5,0),IF($F$10=5,VLOOKUP(A498,'Lista de Produtos'!$A$2:$F$998,6,0),IF($F$10=6,VLOOKUP(A498,'Lista de Produtos'!$A$2:$G$998,7,0),IF($F$10=7,VLOOKUP(A498,'Lista de Produtos'!$A$2:$H$998,8,0),IF($F$10=8,VLOOKUP(A498,'Lista de Produtos'!$A$2:$I$998,9,0),IF($F$10=9,VLOOKUP(A498,'Lista de Produtos'!$A$2:$J$998,10,0),IF($F$10=10,VLOOKUP(A498,'Lista de Produtos'!$A$2:$AE$998,11,0),IF($F$10=11,VLOOKUP(A498,'Lista de Produtos'!$A$2:$AE$998,12,0),IF($F$10=12,VLOOKUP(A498,'Lista de Produtos'!$A$2:$AE$998,13,0),IF($F$10=13,VLOOKUP(A498,'Lista de Produtos'!$A$2:$AE$998,14,0),IF($F$10=14,VLOOKUP(A498,'Lista de Produtos'!$A$2:$AE$998,15,0),IF($F$10=15,VLOOKUP(A498,'Lista de Produtos'!$A$2:$AE$998,16,0),IF($F$10=16,VLOOKUP(A498,'Lista de Produtos'!$A$2:$AE$998,17,0),IF($F$10=17,VLOOKUP(A498,'Lista de Produtos'!$A$2:$AE$998,18,0),IF($F$10=18,VLOOKUP(A498,'Lista de Produtos'!$A$2:$AE$998,19,0),IF($F$10=19,VLOOKUP(A498,'Lista de Produtos'!$A$2:$AE$998,20,0),IF($F$10=20,VLOOKUP(A498,'Lista de Produtos'!$A$2:$AE$998,21,0),IF($F$10=21,VLOOKUP(A498,'Lista de Produtos'!$A$2:$AE$998,22,0),IF($F$10=22,VLOOKUP(A498,'Lista de Produtos'!$A$2:$AE$998,23,0),IF($F$10=23,VLOOKUP(A498,'Lista de Produtos'!$A$2:$AE$998,24,0),IF($F$10=24,VLOOKUP(A498,'Lista de Produtos'!$A$2:$AE$998,25,0),IF($F$10=25,VLOOKUP(A498,'Lista de Produtos'!$A$2:$AE$998,26,0),IF($F$10=26,VLOOKUP(A498,'Lista de Produtos'!$A$2:$AE$998,27,0),IF($F$10=27,VLOOKUP(A498,'Lista de Produtos'!$A$2:$AE$998,28,0),IF($F$10=28,VLOOKUP(A498,'Lista de Produtos'!$A$2:$AE$998,29,0),IF($F$10=29,VLOOKUP(A498,'Lista de Produtos'!$A$2:$AE$998,30,0),IF($F$10=30,VLOOKUP(A498,'Lista de Produtos'!$A$2:$AE$998,31,0))))))))))))))))))))))))))))))),"")</f>
        <v/>
      </c>
      <c r="E498" s="67"/>
      <c r="F498" s="42"/>
      <c r="G498" s="43" t="str">
        <f t="shared" si="7"/>
        <v/>
      </c>
    </row>
    <row r="499" spans="1:7" x14ac:dyDescent="0.25">
      <c r="A499" s="68" t="str">
        <f>IF('Lista de Produtos'!A488="","",'Lista de Produtos'!A488)</f>
        <v/>
      </c>
      <c r="B499" s="69"/>
      <c r="C499" s="70"/>
      <c r="D499" s="66" t="str">
        <f>IFERROR(IF($F$10=1,VLOOKUP(A499,'Lista de Produtos'!$A$2:$E$998,2,0),IF($F$10=2,VLOOKUP(A499,'Lista de Produtos'!$A$2:$E$998,3,0),IF($F$10=3,VLOOKUP(A499,'Lista de Produtos'!$A$2:$E$998,4,0),IF($F$10=4,VLOOKUP(A499,'Lista de Produtos'!$A$2:$E$998,5,0),IF($F$10=5,VLOOKUP(A499,'Lista de Produtos'!$A$2:$F$998,6,0),IF($F$10=6,VLOOKUP(A499,'Lista de Produtos'!$A$2:$G$998,7,0),IF($F$10=7,VLOOKUP(A499,'Lista de Produtos'!$A$2:$H$998,8,0),IF($F$10=8,VLOOKUP(A499,'Lista de Produtos'!$A$2:$I$998,9,0),IF($F$10=9,VLOOKUP(A499,'Lista de Produtos'!$A$2:$J$998,10,0),IF($F$10=10,VLOOKUP(A499,'Lista de Produtos'!$A$2:$AE$998,11,0),IF($F$10=11,VLOOKUP(A499,'Lista de Produtos'!$A$2:$AE$998,12,0),IF($F$10=12,VLOOKUP(A499,'Lista de Produtos'!$A$2:$AE$998,13,0),IF($F$10=13,VLOOKUP(A499,'Lista de Produtos'!$A$2:$AE$998,14,0),IF($F$10=14,VLOOKUP(A499,'Lista de Produtos'!$A$2:$AE$998,15,0),IF($F$10=15,VLOOKUP(A499,'Lista de Produtos'!$A$2:$AE$998,16,0),IF($F$10=16,VLOOKUP(A499,'Lista de Produtos'!$A$2:$AE$998,17,0),IF($F$10=17,VLOOKUP(A499,'Lista de Produtos'!$A$2:$AE$998,18,0),IF($F$10=18,VLOOKUP(A499,'Lista de Produtos'!$A$2:$AE$998,19,0),IF($F$10=19,VLOOKUP(A499,'Lista de Produtos'!$A$2:$AE$998,20,0),IF($F$10=20,VLOOKUP(A499,'Lista de Produtos'!$A$2:$AE$998,21,0),IF($F$10=21,VLOOKUP(A499,'Lista de Produtos'!$A$2:$AE$998,22,0),IF($F$10=22,VLOOKUP(A499,'Lista de Produtos'!$A$2:$AE$998,23,0),IF($F$10=23,VLOOKUP(A499,'Lista de Produtos'!$A$2:$AE$998,24,0),IF($F$10=24,VLOOKUP(A499,'Lista de Produtos'!$A$2:$AE$998,25,0),IF($F$10=25,VLOOKUP(A499,'Lista de Produtos'!$A$2:$AE$998,26,0),IF($F$10=26,VLOOKUP(A499,'Lista de Produtos'!$A$2:$AE$998,27,0),IF($F$10=27,VLOOKUP(A499,'Lista de Produtos'!$A$2:$AE$998,28,0),IF($F$10=28,VLOOKUP(A499,'Lista de Produtos'!$A$2:$AE$998,29,0),IF($F$10=29,VLOOKUP(A499,'Lista de Produtos'!$A$2:$AE$998,30,0),IF($F$10=30,VLOOKUP(A499,'Lista de Produtos'!$A$2:$AE$998,31,0))))))))))))))))))))))))))))))),"")</f>
        <v/>
      </c>
      <c r="E499" s="67"/>
      <c r="F499" s="42"/>
      <c r="G499" s="43" t="str">
        <f t="shared" si="7"/>
        <v/>
      </c>
    </row>
    <row r="500" spans="1:7" x14ac:dyDescent="0.25">
      <c r="A500" s="68" t="str">
        <f>IF('Lista de Produtos'!A489="","",'Lista de Produtos'!A489)</f>
        <v/>
      </c>
      <c r="B500" s="69"/>
      <c r="C500" s="70"/>
      <c r="D500" s="66" t="str">
        <f>IFERROR(IF($F$10=1,VLOOKUP(A500,'Lista de Produtos'!$A$2:$E$998,2,0),IF($F$10=2,VLOOKUP(A500,'Lista de Produtos'!$A$2:$E$998,3,0),IF($F$10=3,VLOOKUP(A500,'Lista de Produtos'!$A$2:$E$998,4,0),IF($F$10=4,VLOOKUP(A500,'Lista de Produtos'!$A$2:$E$998,5,0),IF($F$10=5,VLOOKUP(A500,'Lista de Produtos'!$A$2:$F$998,6,0),IF($F$10=6,VLOOKUP(A500,'Lista de Produtos'!$A$2:$G$998,7,0),IF($F$10=7,VLOOKUP(A500,'Lista de Produtos'!$A$2:$H$998,8,0),IF($F$10=8,VLOOKUP(A500,'Lista de Produtos'!$A$2:$I$998,9,0),IF($F$10=9,VLOOKUP(A500,'Lista de Produtos'!$A$2:$J$998,10,0),IF($F$10=10,VLOOKUP(A500,'Lista de Produtos'!$A$2:$AE$998,11,0),IF($F$10=11,VLOOKUP(A500,'Lista de Produtos'!$A$2:$AE$998,12,0),IF($F$10=12,VLOOKUP(A500,'Lista de Produtos'!$A$2:$AE$998,13,0),IF($F$10=13,VLOOKUP(A500,'Lista de Produtos'!$A$2:$AE$998,14,0),IF($F$10=14,VLOOKUP(A500,'Lista de Produtos'!$A$2:$AE$998,15,0),IF($F$10=15,VLOOKUP(A500,'Lista de Produtos'!$A$2:$AE$998,16,0),IF($F$10=16,VLOOKUP(A500,'Lista de Produtos'!$A$2:$AE$998,17,0),IF($F$10=17,VLOOKUP(A500,'Lista de Produtos'!$A$2:$AE$998,18,0),IF($F$10=18,VLOOKUP(A500,'Lista de Produtos'!$A$2:$AE$998,19,0),IF($F$10=19,VLOOKUP(A500,'Lista de Produtos'!$A$2:$AE$998,20,0),IF($F$10=20,VLOOKUP(A500,'Lista de Produtos'!$A$2:$AE$998,21,0),IF($F$10=21,VLOOKUP(A500,'Lista de Produtos'!$A$2:$AE$998,22,0),IF($F$10=22,VLOOKUP(A500,'Lista de Produtos'!$A$2:$AE$998,23,0),IF($F$10=23,VLOOKUP(A500,'Lista de Produtos'!$A$2:$AE$998,24,0),IF($F$10=24,VLOOKUP(A500,'Lista de Produtos'!$A$2:$AE$998,25,0),IF($F$10=25,VLOOKUP(A500,'Lista de Produtos'!$A$2:$AE$998,26,0),IF($F$10=26,VLOOKUP(A500,'Lista de Produtos'!$A$2:$AE$998,27,0),IF($F$10=27,VLOOKUP(A500,'Lista de Produtos'!$A$2:$AE$998,28,0),IF($F$10=28,VLOOKUP(A500,'Lista de Produtos'!$A$2:$AE$998,29,0),IF($F$10=29,VLOOKUP(A500,'Lista de Produtos'!$A$2:$AE$998,30,0),IF($F$10=30,VLOOKUP(A500,'Lista de Produtos'!$A$2:$AE$998,31,0))))))))))))))))))))))))))))))),"")</f>
        <v/>
      </c>
      <c r="E500" s="67"/>
      <c r="F500" s="42"/>
      <c r="G500" s="43" t="str">
        <f t="shared" si="7"/>
        <v/>
      </c>
    </row>
    <row r="501" spans="1:7" x14ac:dyDescent="0.25">
      <c r="A501" s="68" t="str">
        <f>IF('Lista de Produtos'!A490="","",'Lista de Produtos'!A490)</f>
        <v/>
      </c>
      <c r="B501" s="69"/>
      <c r="C501" s="70"/>
      <c r="D501" s="66" t="str">
        <f>IFERROR(IF($F$10=1,VLOOKUP(A501,'Lista de Produtos'!$A$2:$E$998,2,0),IF($F$10=2,VLOOKUP(A501,'Lista de Produtos'!$A$2:$E$998,3,0),IF($F$10=3,VLOOKUP(A501,'Lista de Produtos'!$A$2:$E$998,4,0),IF($F$10=4,VLOOKUP(A501,'Lista de Produtos'!$A$2:$E$998,5,0),IF($F$10=5,VLOOKUP(A501,'Lista de Produtos'!$A$2:$F$998,6,0),IF($F$10=6,VLOOKUP(A501,'Lista de Produtos'!$A$2:$G$998,7,0),IF($F$10=7,VLOOKUP(A501,'Lista de Produtos'!$A$2:$H$998,8,0),IF($F$10=8,VLOOKUP(A501,'Lista de Produtos'!$A$2:$I$998,9,0),IF($F$10=9,VLOOKUP(A501,'Lista de Produtos'!$A$2:$J$998,10,0),IF($F$10=10,VLOOKUP(A501,'Lista de Produtos'!$A$2:$AE$998,11,0),IF($F$10=11,VLOOKUP(A501,'Lista de Produtos'!$A$2:$AE$998,12,0),IF($F$10=12,VLOOKUP(A501,'Lista de Produtos'!$A$2:$AE$998,13,0),IF($F$10=13,VLOOKUP(A501,'Lista de Produtos'!$A$2:$AE$998,14,0),IF($F$10=14,VLOOKUP(A501,'Lista de Produtos'!$A$2:$AE$998,15,0),IF($F$10=15,VLOOKUP(A501,'Lista de Produtos'!$A$2:$AE$998,16,0),IF($F$10=16,VLOOKUP(A501,'Lista de Produtos'!$A$2:$AE$998,17,0),IF($F$10=17,VLOOKUP(A501,'Lista de Produtos'!$A$2:$AE$998,18,0),IF($F$10=18,VLOOKUP(A501,'Lista de Produtos'!$A$2:$AE$998,19,0),IF($F$10=19,VLOOKUP(A501,'Lista de Produtos'!$A$2:$AE$998,20,0),IF($F$10=20,VLOOKUP(A501,'Lista de Produtos'!$A$2:$AE$998,21,0),IF($F$10=21,VLOOKUP(A501,'Lista de Produtos'!$A$2:$AE$998,22,0),IF($F$10=22,VLOOKUP(A501,'Lista de Produtos'!$A$2:$AE$998,23,0),IF($F$10=23,VLOOKUP(A501,'Lista de Produtos'!$A$2:$AE$998,24,0),IF($F$10=24,VLOOKUP(A501,'Lista de Produtos'!$A$2:$AE$998,25,0),IF($F$10=25,VLOOKUP(A501,'Lista de Produtos'!$A$2:$AE$998,26,0),IF($F$10=26,VLOOKUP(A501,'Lista de Produtos'!$A$2:$AE$998,27,0),IF($F$10=27,VLOOKUP(A501,'Lista de Produtos'!$A$2:$AE$998,28,0),IF($F$10=28,VLOOKUP(A501,'Lista de Produtos'!$A$2:$AE$998,29,0),IF($F$10=29,VLOOKUP(A501,'Lista de Produtos'!$A$2:$AE$998,30,0),IF($F$10=30,VLOOKUP(A501,'Lista de Produtos'!$A$2:$AE$998,31,0))))))))))))))))))))))))))))))),"")</f>
        <v/>
      </c>
      <c r="E501" s="67"/>
      <c r="F501" s="42"/>
      <c r="G501" s="43" t="str">
        <f t="shared" si="7"/>
        <v/>
      </c>
    </row>
    <row r="502" spans="1:7" x14ac:dyDescent="0.25">
      <c r="A502" s="68" t="str">
        <f>IF('Lista de Produtos'!A491="","",'Lista de Produtos'!A491)</f>
        <v/>
      </c>
      <c r="B502" s="69"/>
      <c r="C502" s="70"/>
      <c r="D502" s="66" t="str">
        <f>IFERROR(IF($F$10=1,VLOOKUP(A502,'Lista de Produtos'!$A$2:$E$998,2,0),IF($F$10=2,VLOOKUP(A502,'Lista de Produtos'!$A$2:$E$998,3,0),IF($F$10=3,VLOOKUP(A502,'Lista de Produtos'!$A$2:$E$998,4,0),IF($F$10=4,VLOOKUP(A502,'Lista de Produtos'!$A$2:$E$998,5,0),IF($F$10=5,VLOOKUP(A502,'Lista de Produtos'!$A$2:$F$998,6,0),IF($F$10=6,VLOOKUP(A502,'Lista de Produtos'!$A$2:$G$998,7,0),IF($F$10=7,VLOOKUP(A502,'Lista de Produtos'!$A$2:$H$998,8,0),IF($F$10=8,VLOOKUP(A502,'Lista de Produtos'!$A$2:$I$998,9,0),IF($F$10=9,VLOOKUP(A502,'Lista de Produtos'!$A$2:$J$998,10,0),IF($F$10=10,VLOOKUP(A502,'Lista de Produtos'!$A$2:$AE$998,11,0),IF($F$10=11,VLOOKUP(A502,'Lista de Produtos'!$A$2:$AE$998,12,0),IF($F$10=12,VLOOKUP(A502,'Lista de Produtos'!$A$2:$AE$998,13,0),IF($F$10=13,VLOOKUP(A502,'Lista de Produtos'!$A$2:$AE$998,14,0),IF($F$10=14,VLOOKUP(A502,'Lista de Produtos'!$A$2:$AE$998,15,0),IF($F$10=15,VLOOKUP(A502,'Lista de Produtos'!$A$2:$AE$998,16,0),IF($F$10=16,VLOOKUP(A502,'Lista de Produtos'!$A$2:$AE$998,17,0),IF($F$10=17,VLOOKUP(A502,'Lista de Produtos'!$A$2:$AE$998,18,0),IF($F$10=18,VLOOKUP(A502,'Lista de Produtos'!$A$2:$AE$998,19,0),IF($F$10=19,VLOOKUP(A502,'Lista de Produtos'!$A$2:$AE$998,20,0),IF($F$10=20,VLOOKUP(A502,'Lista de Produtos'!$A$2:$AE$998,21,0),IF($F$10=21,VLOOKUP(A502,'Lista de Produtos'!$A$2:$AE$998,22,0),IF($F$10=22,VLOOKUP(A502,'Lista de Produtos'!$A$2:$AE$998,23,0),IF($F$10=23,VLOOKUP(A502,'Lista de Produtos'!$A$2:$AE$998,24,0),IF($F$10=24,VLOOKUP(A502,'Lista de Produtos'!$A$2:$AE$998,25,0),IF($F$10=25,VLOOKUP(A502,'Lista de Produtos'!$A$2:$AE$998,26,0),IF($F$10=26,VLOOKUP(A502,'Lista de Produtos'!$A$2:$AE$998,27,0),IF($F$10=27,VLOOKUP(A502,'Lista de Produtos'!$A$2:$AE$998,28,0),IF($F$10=28,VLOOKUP(A502,'Lista de Produtos'!$A$2:$AE$998,29,0),IF($F$10=29,VLOOKUP(A502,'Lista de Produtos'!$A$2:$AE$998,30,0),IF($F$10=30,VLOOKUP(A502,'Lista de Produtos'!$A$2:$AE$998,31,0))))))))))))))))))))))))))))))),"")</f>
        <v/>
      </c>
      <c r="E502" s="67"/>
      <c r="F502" s="42"/>
      <c r="G502" s="43" t="str">
        <f t="shared" si="7"/>
        <v/>
      </c>
    </row>
    <row r="503" spans="1:7" x14ac:dyDescent="0.25">
      <c r="A503" s="68" t="str">
        <f>IF('Lista de Produtos'!A492="","",'Lista de Produtos'!A492)</f>
        <v/>
      </c>
      <c r="B503" s="69"/>
      <c r="C503" s="70"/>
      <c r="D503" s="66" t="str">
        <f>IFERROR(IF($F$10=1,VLOOKUP(A503,'Lista de Produtos'!$A$2:$E$998,2,0),IF($F$10=2,VLOOKUP(A503,'Lista de Produtos'!$A$2:$E$998,3,0),IF($F$10=3,VLOOKUP(A503,'Lista de Produtos'!$A$2:$E$998,4,0),IF($F$10=4,VLOOKUP(A503,'Lista de Produtos'!$A$2:$E$998,5,0),IF($F$10=5,VLOOKUP(A503,'Lista de Produtos'!$A$2:$F$998,6,0),IF($F$10=6,VLOOKUP(A503,'Lista de Produtos'!$A$2:$G$998,7,0),IF($F$10=7,VLOOKUP(A503,'Lista de Produtos'!$A$2:$H$998,8,0),IF($F$10=8,VLOOKUP(A503,'Lista de Produtos'!$A$2:$I$998,9,0),IF($F$10=9,VLOOKUP(A503,'Lista de Produtos'!$A$2:$J$998,10,0),IF($F$10=10,VLOOKUP(A503,'Lista de Produtos'!$A$2:$AE$998,11,0),IF($F$10=11,VLOOKUP(A503,'Lista de Produtos'!$A$2:$AE$998,12,0),IF($F$10=12,VLOOKUP(A503,'Lista de Produtos'!$A$2:$AE$998,13,0),IF($F$10=13,VLOOKUP(A503,'Lista de Produtos'!$A$2:$AE$998,14,0),IF($F$10=14,VLOOKUP(A503,'Lista de Produtos'!$A$2:$AE$998,15,0),IF($F$10=15,VLOOKUP(A503,'Lista de Produtos'!$A$2:$AE$998,16,0),IF($F$10=16,VLOOKUP(A503,'Lista de Produtos'!$A$2:$AE$998,17,0),IF($F$10=17,VLOOKUP(A503,'Lista de Produtos'!$A$2:$AE$998,18,0),IF($F$10=18,VLOOKUP(A503,'Lista de Produtos'!$A$2:$AE$998,19,0),IF($F$10=19,VLOOKUP(A503,'Lista de Produtos'!$A$2:$AE$998,20,0),IF($F$10=20,VLOOKUP(A503,'Lista de Produtos'!$A$2:$AE$998,21,0),IF($F$10=21,VLOOKUP(A503,'Lista de Produtos'!$A$2:$AE$998,22,0),IF($F$10=22,VLOOKUP(A503,'Lista de Produtos'!$A$2:$AE$998,23,0),IF($F$10=23,VLOOKUP(A503,'Lista de Produtos'!$A$2:$AE$998,24,0),IF($F$10=24,VLOOKUP(A503,'Lista de Produtos'!$A$2:$AE$998,25,0),IF($F$10=25,VLOOKUP(A503,'Lista de Produtos'!$A$2:$AE$998,26,0),IF($F$10=26,VLOOKUP(A503,'Lista de Produtos'!$A$2:$AE$998,27,0),IF($F$10=27,VLOOKUP(A503,'Lista de Produtos'!$A$2:$AE$998,28,0),IF($F$10=28,VLOOKUP(A503,'Lista de Produtos'!$A$2:$AE$998,29,0),IF($F$10=29,VLOOKUP(A503,'Lista de Produtos'!$A$2:$AE$998,30,0),IF($F$10=30,VLOOKUP(A503,'Lista de Produtos'!$A$2:$AE$998,31,0))))))))))))))))))))))))))))))),"")</f>
        <v/>
      </c>
      <c r="E503" s="67"/>
      <c r="F503" s="42"/>
      <c r="G503" s="43" t="str">
        <f t="shared" si="7"/>
        <v/>
      </c>
    </row>
    <row r="504" spans="1:7" x14ac:dyDescent="0.25">
      <c r="A504" s="68" t="str">
        <f>IF('Lista de Produtos'!A493="","",'Lista de Produtos'!A493)</f>
        <v/>
      </c>
      <c r="B504" s="69"/>
      <c r="C504" s="70"/>
      <c r="D504" s="66" t="str">
        <f>IFERROR(IF($F$10=1,VLOOKUP(A504,'Lista de Produtos'!$A$2:$E$998,2,0),IF($F$10=2,VLOOKUP(A504,'Lista de Produtos'!$A$2:$E$998,3,0),IF($F$10=3,VLOOKUP(A504,'Lista de Produtos'!$A$2:$E$998,4,0),IF($F$10=4,VLOOKUP(A504,'Lista de Produtos'!$A$2:$E$998,5,0),IF($F$10=5,VLOOKUP(A504,'Lista de Produtos'!$A$2:$F$998,6,0),IF($F$10=6,VLOOKUP(A504,'Lista de Produtos'!$A$2:$G$998,7,0),IF($F$10=7,VLOOKUP(A504,'Lista de Produtos'!$A$2:$H$998,8,0),IF($F$10=8,VLOOKUP(A504,'Lista de Produtos'!$A$2:$I$998,9,0),IF($F$10=9,VLOOKUP(A504,'Lista de Produtos'!$A$2:$J$998,10,0),IF($F$10=10,VLOOKUP(A504,'Lista de Produtos'!$A$2:$AE$998,11,0),IF($F$10=11,VLOOKUP(A504,'Lista de Produtos'!$A$2:$AE$998,12,0),IF($F$10=12,VLOOKUP(A504,'Lista de Produtos'!$A$2:$AE$998,13,0),IF($F$10=13,VLOOKUP(A504,'Lista de Produtos'!$A$2:$AE$998,14,0),IF($F$10=14,VLOOKUP(A504,'Lista de Produtos'!$A$2:$AE$998,15,0),IF($F$10=15,VLOOKUP(A504,'Lista de Produtos'!$A$2:$AE$998,16,0),IF($F$10=16,VLOOKUP(A504,'Lista de Produtos'!$A$2:$AE$998,17,0),IF($F$10=17,VLOOKUP(A504,'Lista de Produtos'!$A$2:$AE$998,18,0),IF($F$10=18,VLOOKUP(A504,'Lista de Produtos'!$A$2:$AE$998,19,0),IF($F$10=19,VLOOKUP(A504,'Lista de Produtos'!$A$2:$AE$998,20,0),IF($F$10=20,VLOOKUP(A504,'Lista de Produtos'!$A$2:$AE$998,21,0),IF($F$10=21,VLOOKUP(A504,'Lista de Produtos'!$A$2:$AE$998,22,0),IF($F$10=22,VLOOKUP(A504,'Lista de Produtos'!$A$2:$AE$998,23,0),IF($F$10=23,VLOOKUP(A504,'Lista de Produtos'!$A$2:$AE$998,24,0),IF($F$10=24,VLOOKUP(A504,'Lista de Produtos'!$A$2:$AE$998,25,0),IF($F$10=25,VLOOKUP(A504,'Lista de Produtos'!$A$2:$AE$998,26,0),IF($F$10=26,VLOOKUP(A504,'Lista de Produtos'!$A$2:$AE$998,27,0),IF($F$10=27,VLOOKUP(A504,'Lista de Produtos'!$A$2:$AE$998,28,0),IF($F$10=28,VLOOKUP(A504,'Lista de Produtos'!$A$2:$AE$998,29,0),IF($F$10=29,VLOOKUP(A504,'Lista de Produtos'!$A$2:$AE$998,30,0),IF($F$10=30,VLOOKUP(A504,'Lista de Produtos'!$A$2:$AE$998,31,0))))))))))))))))))))))))))))))),"")</f>
        <v/>
      </c>
      <c r="E504" s="67"/>
      <c r="F504" s="42"/>
      <c r="G504" s="43" t="str">
        <f t="shared" si="7"/>
        <v/>
      </c>
    </row>
    <row r="505" spans="1:7" x14ac:dyDescent="0.25">
      <c r="A505" s="68" t="str">
        <f>IF('Lista de Produtos'!A494="","",'Lista de Produtos'!A494)</f>
        <v/>
      </c>
      <c r="B505" s="69"/>
      <c r="C505" s="70"/>
      <c r="D505" s="66" t="str">
        <f>IFERROR(IF($F$10=1,VLOOKUP(A505,'Lista de Produtos'!$A$2:$E$998,2,0),IF($F$10=2,VLOOKUP(A505,'Lista de Produtos'!$A$2:$E$998,3,0),IF($F$10=3,VLOOKUP(A505,'Lista de Produtos'!$A$2:$E$998,4,0),IF($F$10=4,VLOOKUP(A505,'Lista de Produtos'!$A$2:$E$998,5,0),IF($F$10=5,VLOOKUP(A505,'Lista de Produtos'!$A$2:$F$998,6,0),IF($F$10=6,VLOOKUP(A505,'Lista de Produtos'!$A$2:$G$998,7,0),IF($F$10=7,VLOOKUP(A505,'Lista de Produtos'!$A$2:$H$998,8,0),IF($F$10=8,VLOOKUP(A505,'Lista de Produtos'!$A$2:$I$998,9,0),IF($F$10=9,VLOOKUP(A505,'Lista de Produtos'!$A$2:$J$998,10,0),IF($F$10=10,VLOOKUP(A505,'Lista de Produtos'!$A$2:$AE$998,11,0),IF($F$10=11,VLOOKUP(A505,'Lista de Produtos'!$A$2:$AE$998,12,0),IF($F$10=12,VLOOKUP(A505,'Lista de Produtos'!$A$2:$AE$998,13,0),IF($F$10=13,VLOOKUP(A505,'Lista de Produtos'!$A$2:$AE$998,14,0),IF($F$10=14,VLOOKUP(A505,'Lista de Produtos'!$A$2:$AE$998,15,0),IF($F$10=15,VLOOKUP(A505,'Lista de Produtos'!$A$2:$AE$998,16,0),IF($F$10=16,VLOOKUP(A505,'Lista de Produtos'!$A$2:$AE$998,17,0),IF($F$10=17,VLOOKUP(A505,'Lista de Produtos'!$A$2:$AE$998,18,0),IF($F$10=18,VLOOKUP(A505,'Lista de Produtos'!$A$2:$AE$998,19,0),IF($F$10=19,VLOOKUP(A505,'Lista de Produtos'!$A$2:$AE$998,20,0),IF($F$10=20,VLOOKUP(A505,'Lista de Produtos'!$A$2:$AE$998,21,0),IF($F$10=21,VLOOKUP(A505,'Lista de Produtos'!$A$2:$AE$998,22,0),IF($F$10=22,VLOOKUP(A505,'Lista de Produtos'!$A$2:$AE$998,23,0),IF($F$10=23,VLOOKUP(A505,'Lista de Produtos'!$A$2:$AE$998,24,0),IF($F$10=24,VLOOKUP(A505,'Lista de Produtos'!$A$2:$AE$998,25,0),IF($F$10=25,VLOOKUP(A505,'Lista de Produtos'!$A$2:$AE$998,26,0),IF($F$10=26,VLOOKUP(A505,'Lista de Produtos'!$A$2:$AE$998,27,0),IF($F$10=27,VLOOKUP(A505,'Lista de Produtos'!$A$2:$AE$998,28,0),IF($F$10=28,VLOOKUP(A505,'Lista de Produtos'!$A$2:$AE$998,29,0),IF($F$10=29,VLOOKUP(A505,'Lista de Produtos'!$A$2:$AE$998,30,0),IF($F$10=30,VLOOKUP(A505,'Lista de Produtos'!$A$2:$AE$998,31,0))))))))))))))))))))))))))))))),"")</f>
        <v/>
      </c>
      <c r="E505" s="67"/>
      <c r="F505" s="42"/>
      <c r="G505" s="43" t="str">
        <f t="shared" si="7"/>
        <v/>
      </c>
    </row>
    <row r="506" spans="1:7" x14ac:dyDescent="0.25">
      <c r="A506" s="68" t="str">
        <f>IF('Lista de Produtos'!A495="","",'Lista de Produtos'!A495)</f>
        <v/>
      </c>
      <c r="B506" s="69"/>
      <c r="C506" s="70"/>
      <c r="D506" s="66" t="str">
        <f>IFERROR(IF($F$10=1,VLOOKUP(A506,'Lista de Produtos'!$A$2:$E$998,2,0),IF($F$10=2,VLOOKUP(A506,'Lista de Produtos'!$A$2:$E$998,3,0),IF($F$10=3,VLOOKUP(A506,'Lista de Produtos'!$A$2:$E$998,4,0),IF($F$10=4,VLOOKUP(A506,'Lista de Produtos'!$A$2:$E$998,5,0),IF($F$10=5,VLOOKUP(A506,'Lista de Produtos'!$A$2:$F$998,6,0),IF($F$10=6,VLOOKUP(A506,'Lista de Produtos'!$A$2:$G$998,7,0),IF($F$10=7,VLOOKUP(A506,'Lista de Produtos'!$A$2:$H$998,8,0),IF($F$10=8,VLOOKUP(A506,'Lista de Produtos'!$A$2:$I$998,9,0),IF($F$10=9,VLOOKUP(A506,'Lista de Produtos'!$A$2:$J$998,10,0),IF($F$10=10,VLOOKUP(A506,'Lista de Produtos'!$A$2:$AE$998,11,0),IF($F$10=11,VLOOKUP(A506,'Lista de Produtos'!$A$2:$AE$998,12,0),IF($F$10=12,VLOOKUP(A506,'Lista de Produtos'!$A$2:$AE$998,13,0),IF($F$10=13,VLOOKUP(A506,'Lista de Produtos'!$A$2:$AE$998,14,0),IF($F$10=14,VLOOKUP(A506,'Lista de Produtos'!$A$2:$AE$998,15,0),IF($F$10=15,VLOOKUP(A506,'Lista de Produtos'!$A$2:$AE$998,16,0),IF($F$10=16,VLOOKUP(A506,'Lista de Produtos'!$A$2:$AE$998,17,0),IF($F$10=17,VLOOKUP(A506,'Lista de Produtos'!$A$2:$AE$998,18,0),IF($F$10=18,VLOOKUP(A506,'Lista de Produtos'!$A$2:$AE$998,19,0),IF($F$10=19,VLOOKUP(A506,'Lista de Produtos'!$A$2:$AE$998,20,0),IF($F$10=20,VLOOKUP(A506,'Lista de Produtos'!$A$2:$AE$998,21,0),IF($F$10=21,VLOOKUP(A506,'Lista de Produtos'!$A$2:$AE$998,22,0),IF($F$10=22,VLOOKUP(A506,'Lista de Produtos'!$A$2:$AE$998,23,0),IF($F$10=23,VLOOKUP(A506,'Lista de Produtos'!$A$2:$AE$998,24,0),IF($F$10=24,VLOOKUP(A506,'Lista de Produtos'!$A$2:$AE$998,25,0),IF($F$10=25,VLOOKUP(A506,'Lista de Produtos'!$A$2:$AE$998,26,0),IF($F$10=26,VLOOKUP(A506,'Lista de Produtos'!$A$2:$AE$998,27,0),IF($F$10=27,VLOOKUP(A506,'Lista de Produtos'!$A$2:$AE$998,28,0),IF($F$10=28,VLOOKUP(A506,'Lista de Produtos'!$A$2:$AE$998,29,0),IF($F$10=29,VLOOKUP(A506,'Lista de Produtos'!$A$2:$AE$998,30,0),IF($F$10=30,VLOOKUP(A506,'Lista de Produtos'!$A$2:$AE$998,31,0))))))))))))))))))))))))))))))),"")</f>
        <v/>
      </c>
      <c r="E506" s="67"/>
      <c r="F506" s="42"/>
      <c r="G506" s="43" t="str">
        <f t="shared" si="7"/>
        <v/>
      </c>
    </row>
    <row r="507" spans="1:7" x14ac:dyDescent="0.25">
      <c r="A507" s="68" t="str">
        <f>IF('Lista de Produtos'!A496="","",'Lista de Produtos'!A496)</f>
        <v/>
      </c>
      <c r="B507" s="69"/>
      <c r="C507" s="70"/>
      <c r="D507" s="66" t="str">
        <f>IFERROR(IF($F$10=1,VLOOKUP(A507,'Lista de Produtos'!$A$2:$E$998,2,0),IF($F$10=2,VLOOKUP(A507,'Lista de Produtos'!$A$2:$E$998,3,0),IF($F$10=3,VLOOKUP(A507,'Lista de Produtos'!$A$2:$E$998,4,0),IF($F$10=4,VLOOKUP(A507,'Lista de Produtos'!$A$2:$E$998,5,0),IF($F$10=5,VLOOKUP(A507,'Lista de Produtos'!$A$2:$F$998,6,0),IF($F$10=6,VLOOKUP(A507,'Lista de Produtos'!$A$2:$G$998,7,0),IF($F$10=7,VLOOKUP(A507,'Lista de Produtos'!$A$2:$H$998,8,0),IF($F$10=8,VLOOKUP(A507,'Lista de Produtos'!$A$2:$I$998,9,0),IF($F$10=9,VLOOKUP(A507,'Lista de Produtos'!$A$2:$J$998,10,0),IF($F$10=10,VLOOKUP(A507,'Lista de Produtos'!$A$2:$AE$998,11,0),IF($F$10=11,VLOOKUP(A507,'Lista de Produtos'!$A$2:$AE$998,12,0),IF($F$10=12,VLOOKUP(A507,'Lista de Produtos'!$A$2:$AE$998,13,0),IF($F$10=13,VLOOKUP(A507,'Lista de Produtos'!$A$2:$AE$998,14,0),IF($F$10=14,VLOOKUP(A507,'Lista de Produtos'!$A$2:$AE$998,15,0),IF($F$10=15,VLOOKUP(A507,'Lista de Produtos'!$A$2:$AE$998,16,0),IF($F$10=16,VLOOKUP(A507,'Lista de Produtos'!$A$2:$AE$998,17,0),IF($F$10=17,VLOOKUP(A507,'Lista de Produtos'!$A$2:$AE$998,18,0),IF($F$10=18,VLOOKUP(A507,'Lista de Produtos'!$A$2:$AE$998,19,0),IF($F$10=19,VLOOKUP(A507,'Lista de Produtos'!$A$2:$AE$998,20,0),IF($F$10=20,VLOOKUP(A507,'Lista de Produtos'!$A$2:$AE$998,21,0),IF($F$10=21,VLOOKUP(A507,'Lista de Produtos'!$A$2:$AE$998,22,0),IF($F$10=22,VLOOKUP(A507,'Lista de Produtos'!$A$2:$AE$998,23,0),IF($F$10=23,VLOOKUP(A507,'Lista de Produtos'!$A$2:$AE$998,24,0),IF($F$10=24,VLOOKUP(A507,'Lista de Produtos'!$A$2:$AE$998,25,0),IF($F$10=25,VLOOKUP(A507,'Lista de Produtos'!$A$2:$AE$998,26,0),IF($F$10=26,VLOOKUP(A507,'Lista de Produtos'!$A$2:$AE$998,27,0),IF($F$10=27,VLOOKUP(A507,'Lista de Produtos'!$A$2:$AE$998,28,0),IF($F$10=28,VLOOKUP(A507,'Lista de Produtos'!$A$2:$AE$998,29,0),IF($F$10=29,VLOOKUP(A507,'Lista de Produtos'!$A$2:$AE$998,30,0),IF($F$10=30,VLOOKUP(A507,'Lista de Produtos'!$A$2:$AE$998,31,0))))))))))))))))))))))))))))))),"")</f>
        <v/>
      </c>
      <c r="E507" s="67"/>
      <c r="F507" s="42"/>
      <c r="G507" s="43" t="str">
        <f t="shared" si="7"/>
        <v/>
      </c>
    </row>
    <row r="508" spans="1:7" x14ac:dyDescent="0.25">
      <c r="A508" s="68" t="str">
        <f>IF('Lista de Produtos'!A497="","",'Lista de Produtos'!A497)</f>
        <v/>
      </c>
      <c r="B508" s="69"/>
      <c r="C508" s="70"/>
      <c r="D508" s="66" t="str">
        <f>IFERROR(IF($F$10=1,VLOOKUP(A508,'Lista de Produtos'!$A$2:$E$998,2,0),IF($F$10=2,VLOOKUP(A508,'Lista de Produtos'!$A$2:$E$998,3,0),IF($F$10=3,VLOOKUP(A508,'Lista de Produtos'!$A$2:$E$998,4,0),IF($F$10=4,VLOOKUP(A508,'Lista de Produtos'!$A$2:$E$998,5,0),IF($F$10=5,VLOOKUP(A508,'Lista de Produtos'!$A$2:$F$998,6,0),IF($F$10=6,VLOOKUP(A508,'Lista de Produtos'!$A$2:$G$998,7,0),IF($F$10=7,VLOOKUP(A508,'Lista de Produtos'!$A$2:$H$998,8,0),IF($F$10=8,VLOOKUP(A508,'Lista de Produtos'!$A$2:$I$998,9,0),IF($F$10=9,VLOOKUP(A508,'Lista de Produtos'!$A$2:$J$998,10,0),IF($F$10=10,VLOOKUP(A508,'Lista de Produtos'!$A$2:$AE$998,11,0),IF($F$10=11,VLOOKUP(A508,'Lista de Produtos'!$A$2:$AE$998,12,0),IF($F$10=12,VLOOKUP(A508,'Lista de Produtos'!$A$2:$AE$998,13,0),IF($F$10=13,VLOOKUP(A508,'Lista de Produtos'!$A$2:$AE$998,14,0),IF($F$10=14,VLOOKUP(A508,'Lista de Produtos'!$A$2:$AE$998,15,0),IF($F$10=15,VLOOKUP(A508,'Lista de Produtos'!$A$2:$AE$998,16,0),IF($F$10=16,VLOOKUP(A508,'Lista de Produtos'!$A$2:$AE$998,17,0),IF($F$10=17,VLOOKUP(A508,'Lista de Produtos'!$A$2:$AE$998,18,0),IF($F$10=18,VLOOKUP(A508,'Lista de Produtos'!$A$2:$AE$998,19,0),IF($F$10=19,VLOOKUP(A508,'Lista de Produtos'!$A$2:$AE$998,20,0),IF($F$10=20,VLOOKUP(A508,'Lista de Produtos'!$A$2:$AE$998,21,0),IF($F$10=21,VLOOKUP(A508,'Lista de Produtos'!$A$2:$AE$998,22,0),IF($F$10=22,VLOOKUP(A508,'Lista de Produtos'!$A$2:$AE$998,23,0),IF($F$10=23,VLOOKUP(A508,'Lista de Produtos'!$A$2:$AE$998,24,0),IF($F$10=24,VLOOKUP(A508,'Lista de Produtos'!$A$2:$AE$998,25,0),IF($F$10=25,VLOOKUP(A508,'Lista de Produtos'!$A$2:$AE$998,26,0),IF($F$10=26,VLOOKUP(A508,'Lista de Produtos'!$A$2:$AE$998,27,0),IF($F$10=27,VLOOKUP(A508,'Lista de Produtos'!$A$2:$AE$998,28,0),IF($F$10=28,VLOOKUP(A508,'Lista de Produtos'!$A$2:$AE$998,29,0),IF($F$10=29,VLOOKUP(A508,'Lista de Produtos'!$A$2:$AE$998,30,0),IF($F$10=30,VLOOKUP(A508,'Lista de Produtos'!$A$2:$AE$998,31,0))))))))))))))))))))))))))))))),"")</f>
        <v/>
      </c>
      <c r="E508" s="67"/>
      <c r="F508" s="42"/>
      <c r="G508" s="43" t="str">
        <f t="shared" si="7"/>
        <v/>
      </c>
    </row>
    <row r="509" spans="1:7" x14ac:dyDescent="0.25">
      <c r="A509" s="68" t="str">
        <f>IF('Lista de Produtos'!A498="","",'Lista de Produtos'!A498)</f>
        <v/>
      </c>
      <c r="B509" s="69"/>
      <c r="C509" s="70"/>
      <c r="D509" s="66" t="str">
        <f>IFERROR(IF($F$10=1,VLOOKUP(A509,'Lista de Produtos'!$A$2:$E$998,2,0),IF($F$10=2,VLOOKUP(A509,'Lista de Produtos'!$A$2:$E$998,3,0),IF($F$10=3,VLOOKUP(A509,'Lista de Produtos'!$A$2:$E$998,4,0),IF($F$10=4,VLOOKUP(A509,'Lista de Produtos'!$A$2:$E$998,5,0),IF($F$10=5,VLOOKUP(A509,'Lista de Produtos'!$A$2:$F$998,6,0),IF($F$10=6,VLOOKUP(A509,'Lista de Produtos'!$A$2:$G$998,7,0),IF($F$10=7,VLOOKUP(A509,'Lista de Produtos'!$A$2:$H$998,8,0),IF($F$10=8,VLOOKUP(A509,'Lista de Produtos'!$A$2:$I$998,9,0),IF($F$10=9,VLOOKUP(A509,'Lista de Produtos'!$A$2:$J$998,10,0),IF($F$10=10,VLOOKUP(A509,'Lista de Produtos'!$A$2:$AE$998,11,0),IF($F$10=11,VLOOKUP(A509,'Lista de Produtos'!$A$2:$AE$998,12,0),IF($F$10=12,VLOOKUP(A509,'Lista de Produtos'!$A$2:$AE$998,13,0),IF($F$10=13,VLOOKUP(A509,'Lista de Produtos'!$A$2:$AE$998,14,0),IF($F$10=14,VLOOKUP(A509,'Lista de Produtos'!$A$2:$AE$998,15,0),IF($F$10=15,VLOOKUP(A509,'Lista de Produtos'!$A$2:$AE$998,16,0),IF($F$10=16,VLOOKUP(A509,'Lista de Produtos'!$A$2:$AE$998,17,0),IF($F$10=17,VLOOKUP(A509,'Lista de Produtos'!$A$2:$AE$998,18,0),IF($F$10=18,VLOOKUP(A509,'Lista de Produtos'!$A$2:$AE$998,19,0),IF($F$10=19,VLOOKUP(A509,'Lista de Produtos'!$A$2:$AE$998,20,0),IF($F$10=20,VLOOKUP(A509,'Lista de Produtos'!$A$2:$AE$998,21,0),IF($F$10=21,VLOOKUP(A509,'Lista de Produtos'!$A$2:$AE$998,22,0),IF($F$10=22,VLOOKUP(A509,'Lista de Produtos'!$A$2:$AE$998,23,0),IF($F$10=23,VLOOKUP(A509,'Lista de Produtos'!$A$2:$AE$998,24,0),IF($F$10=24,VLOOKUP(A509,'Lista de Produtos'!$A$2:$AE$998,25,0),IF($F$10=25,VLOOKUP(A509,'Lista de Produtos'!$A$2:$AE$998,26,0),IF($F$10=26,VLOOKUP(A509,'Lista de Produtos'!$A$2:$AE$998,27,0),IF($F$10=27,VLOOKUP(A509,'Lista de Produtos'!$A$2:$AE$998,28,0),IF($F$10=28,VLOOKUP(A509,'Lista de Produtos'!$A$2:$AE$998,29,0),IF($F$10=29,VLOOKUP(A509,'Lista de Produtos'!$A$2:$AE$998,30,0),IF($F$10=30,VLOOKUP(A509,'Lista de Produtos'!$A$2:$AE$998,31,0))))))))))))))))))))))))))))))),"")</f>
        <v/>
      </c>
      <c r="E509" s="67"/>
      <c r="F509" s="42"/>
      <c r="G509" s="43" t="str">
        <f t="shared" si="7"/>
        <v/>
      </c>
    </row>
    <row r="510" spans="1:7" x14ac:dyDescent="0.25">
      <c r="A510" s="68" t="str">
        <f>IF('Lista de Produtos'!A499="","",'Lista de Produtos'!A499)</f>
        <v/>
      </c>
      <c r="B510" s="69"/>
      <c r="C510" s="70"/>
      <c r="D510" s="66" t="str">
        <f>IFERROR(IF($F$10=1,VLOOKUP(A510,'Lista de Produtos'!$A$2:$E$998,2,0),IF($F$10=2,VLOOKUP(A510,'Lista de Produtos'!$A$2:$E$998,3,0),IF($F$10=3,VLOOKUP(A510,'Lista de Produtos'!$A$2:$E$998,4,0),IF($F$10=4,VLOOKUP(A510,'Lista de Produtos'!$A$2:$E$998,5,0),IF($F$10=5,VLOOKUP(A510,'Lista de Produtos'!$A$2:$F$998,6,0),IF($F$10=6,VLOOKUP(A510,'Lista de Produtos'!$A$2:$G$998,7,0),IF($F$10=7,VLOOKUP(A510,'Lista de Produtos'!$A$2:$H$998,8,0),IF($F$10=8,VLOOKUP(A510,'Lista de Produtos'!$A$2:$I$998,9,0),IF($F$10=9,VLOOKUP(A510,'Lista de Produtos'!$A$2:$J$998,10,0),IF($F$10=10,VLOOKUP(A510,'Lista de Produtos'!$A$2:$AE$998,11,0),IF($F$10=11,VLOOKUP(A510,'Lista de Produtos'!$A$2:$AE$998,12,0),IF($F$10=12,VLOOKUP(A510,'Lista de Produtos'!$A$2:$AE$998,13,0),IF($F$10=13,VLOOKUP(A510,'Lista de Produtos'!$A$2:$AE$998,14,0),IF($F$10=14,VLOOKUP(A510,'Lista de Produtos'!$A$2:$AE$998,15,0),IF($F$10=15,VLOOKUP(A510,'Lista de Produtos'!$A$2:$AE$998,16,0),IF($F$10=16,VLOOKUP(A510,'Lista de Produtos'!$A$2:$AE$998,17,0),IF($F$10=17,VLOOKUP(A510,'Lista de Produtos'!$A$2:$AE$998,18,0),IF($F$10=18,VLOOKUP(A510,'Lista de Produtos'!$A$2:$AE$998,19,0),IF($F$10=19,VLOOKUP(A510,'Lista de Produtos'!$A$2:$AE$998,20,0),IF($F$10=20,VLOOKUP(A510,'Lista de Produtos'!$A$2:$AE$998,21,0),IF($F$10=21,VLOOKUP(A510,'Lista de Produtos'!$A$2:$AE$998,22,0),IF($F$10=22,VLOOKUP(A510,'Lista de Produtos'!$A$2:$AE$998,23,0),IF($F$10=23,VLOOKUP(A510,'Lista de Produtos'!$A$2:$AE$998,24,0),IF($F$10=24,VLOOKUP(A510,'Lista de Produtos'!$A$2:$AE$998,25,0),IF($F$10=25,VLOOKUP(A510,'Lista de Produtos'!$A$2:$AE$998,26,0),IF($F$10=26,VLOOKUP(A510,'Lista de Produtos'!$A$2:$AE$998,27,0),IF($F$10=27,VLOOKUP(A510,'Lista de Produtos'!$A$2:$AE$998,28,0),IF($F$10=28,VLOOKUP(A510,'Lista de Produtos'!$A$2:$AE$998,29,0),IF($F$10=29,VLOOKUP(A510,'Lista de Produtos'!$A$2:$AE$998,30,0),IF($F$10=30,VLOOKUP(A510,'Lista de Produtos'!$A$2:$AE$998,31,0))))))))))))))))))))))))))))))),"")</f>
        <v/>
      </c>
      <c r="E510" s="67"/>
      <c r="F510" s="42"/>
      <c r="G510" s="43" t="str">
        <f t="shared" si="7"/>
        <v/>
      </c>
    </row>
    <row r="511" spans="1:7" x14ac:dyDescent="0.25">
      <c r="A511" s="68" t="str">
        <f>IF('Lista de Produtos'!A500="","",'Lista de Produtos'!A500)</f>
        <v/>
      </c>
      <c r="B511" s="69"/>
      <c r="C511" s="70"/>
      <c r="D511" s="66" t="str">
        <f>IFERROR(IF($F$10=1,VLOOKUP(A511,'Lista de Produtos'!$A$2:$E$998,2,0),IF($F$10=2,VLOOKUP(A511,'Lista de Produtos'!$A$2:$E$998,3,0),IF($F$10=3,VLOOKUP(A511,'Lista de Produtos'!$A$2:$E$998,4,0),IF($F$10=4,VLOOKUP(A511,'Lista de Produtos'!$A$2:$E$998,5,0),IF($F$10=5,VLOOKUP(A511,'Lista de Produtos'!$A$2:$F$998,6,0),IF($F$10=6,VLOOKUP(A511,'Lista de Produtos'!$A$2:$G$998,7,0),IF($F$10=7,VLOOKUP(A511,'Lista de Produtos'!$A$2:$H$998,8,0),IF($F$10=8,VLOOKUP(A511,'Lista de Produtos'!$A$2:$I$998,9,0),IF($F$10=9,VLOOKUP(A511,'Lista de Produtos'!$A$2:$J$998,10,0),IF($F$10=10,VLOOKUP(A511,'Lista de Produtos'!$A$2:$AE$998,11,0),IF($F$10=11,VLOOKUP(A511,'Lista de Produtos'!$A$2:$AE$998,12,0),IF($F$10=12,VLOOKUP(A511,'Lista de Produtos'!$A$2:$AE$998,13,0),IF($F$10=13,VLOOKUP(A511,'Lista de Produtos'!$A$2:$AE$998,14,0),IF($F$10=14,VLOOKUP(A511,'Lista de Produtos'!$A$2:$AE$998,15,0),IF($F$10=15,VLOOKUP(A511,'Lista de Produtos'!$A$2:$AE$998,16,0),IF($F$10=16,VLOOKUP(A511,'Lista de Produtos'!$A$2:$AE$998,17,0),IF($F$10=17,VLOOKUP(A511,'Lista de Produtos'!$A$2:$AE$998,18,0),IF($F$10=18,VLOOKUP(A511,'Lista de Produtos'!$A$2:$AE$998,19,0),IF($F$10=19,VLOOKUP(A511,'Lista de Produtos'!$A$2:$AE$998,20,0),IF($F$10=20,VLOOKUP(A511,'Lista de Produtos'!$A$2:$AE$998,21,0),IF($F$10=21,VLOOKUP(A511,'Lista de Produtos'!$A$2:$AE$998,22,0),IF($F$10=22,VLOOKUP(A511,'Lista de Produtos'!$A$2:$AE$998,23,0),IF($F$10=23,VLOOKUP(A511,'Lista de Produtos'!$A$2:$AE$998,24,0),IF($F$10=24,VLOOKUP(A511,'Lista de Produtos'!$A$2:$AE$998,25,0),IF($F$10=25,VLOOKUP(A511,'Lista de Produtos'!$A$2:$AE$998,26,0),IF($F$10=26,VLOOKUP(A511,'Lista de Produtos'!$A$2:$AE$998,27,0),IF($F$10=27,VLOOKUP(A511,'Lista de Produtos'!$A$2:$AE$998,28,0),IF($F$10=28,VLOOKUP(A511,'Lista de Produtos'!$A$2:$AE$998,29,0),IF($F$10=29,VLOOKUP(A511,'Lista de Produtos'!$A$2:$AE$998,30,0),IF($F$10=30,VLOOKUP(A511,'Lista de Produtos'!$A$2:$AE$998,31,0))))))))))))))))))))))))))))))),"")</f>
        <v/>
      </c>
      <c r="E511" s="67"/>
      <c r="F511" s="42"/>
      <c r="G511" s="43" t="str">
        <f t="shared" si="7"/>
        <v/>
      </c>
    </row>
    <row r="512" spans="1:7" x14ac:dyDescent="0.25">
      <c r="A512" s="68" t="str">
        <f>IF('Lista de Produtos'!A501="","",'Lista de Produtos'!A501)</f>
        <v/>
      </c>
      <c r="B512" s="69"/>
      <c r="C512" s="70"/>
      <c r="D512" s="66" t="str">
        <f>IFERROR(IF($F$10=1,VLOOKUP(A512,'Lista de Produtos'!$A$2:$E$998,2,0),IF($F$10=2,VLOOKUP(A512,'Lista de Produtos'!$A$2:$E$998,3,0),IF($F$10=3,VLOOKUP(A512,'Lista de Produtos'!$A$2:$E$998,4,0),IF($F$10=4,VLOOKUP(A512,'Lista de Produtos'!$A$2:$E$998,5,0),IF($F$10=5,VLOOKUP(A512,'Lista de Produtos'!$A$2:$F$998,6,0),IF($F$10=6,VLOOKUP(A512,'Lista de Produtos'!$A$2:$G$998,7,0),IF($F$10=7,VLOOKUP(A512,'Lista de Produtos'!$A$2:$H$998,8,0),IF($F$10=8,VLOOKUP(A512,'Lista de Produtos'!$A$2:$I$998,9,0),IF($F$10=9,VLOOKUP(A512,'Lista de Produtos'!$A$2:$J$998,10,0),IF($F$10=10,VLOOKUP(A512,'Lista de Produtos'!$A$2:$AE$998,11,0),IF($F$10=11,VLOOKUP(A512,'Lista de Produtos'!$A$2:$AE$998,12,0),IF($F$10=12,VLOOKUP(A512,'Lista de Produtos'!$A$2:$AE$998,13,0),IF($F$10=13,VLOOKUP(A512,'Lista de Produtos'!$A$2:$AE$998,14,0),IF($F$10=14,VLOOKUP(A512,'Lista de Produtos'!$A$2:$AE$998,15,0),IF($F$10=15,VLOOKUP(A512,'Lista de Produtos'!$A$2:$AE$998,16,0),IF($F$10=16,VLOOKUP(A512,'Lista de Produtos'!$A$2:$AE$998,17,0),IF($F$10=17,VLOOKUP(A512,'Lista de Produtos'!$A$2:$AE$998,18,0),IF($F$10=18,VLOOKUP(A512,'Lista de Produtos'!$A$2:$AE$998,19,0),IF($F$10=19,VLOOKUP(A512,'Lista de Produtos'!$A$2:$AE$998,20,0),IF($F$10=20,VLOOKUP(A512,'Lista de Produtos'!$A$2:$AE$998,21,0),IF($F$10=21,VLOOKUP(A512,'Lista de Produtos'!$A$2:$AE$998,22,0),IF($F$10=22,VLOOKUP(A512,'Lista de Produtos'!$A$2:$AE$998,23,0),IF($F$10=23,VLOOKUP(A512,'Lista de Produtos'!$A$2:$AE$998,24,0),IF($F$10=24,VLOOKUP(A512,'Lista de Produtos'!$A$2:$AE$998,25,0),IF($F$10=25,VLOOKUP(A512,'Lista de Produtos'!$A$2:$AE$998,26,0),IF($F$10=26,VLOOKUP(A512,'Lista de Produtos'!$A$2:$AE$998,27,0),IF($F$10=27,VLOOKUP(A512,'Lista de Produtos'!$A$2:$AE$998,28,0),IF($F$10=28,VLOOKUP(A512,'Lista de Produtos'!$A$2:$AE$998,29,0),IF($F$10=29,VLOOKUP(A512,'Lista de Produtos'!$A$2:$AE$998,30,0),IF($F$10=30,VLOOKUP(A512,'Lista de Produtos'!$A$2:$AE$998,31,0))))))))))))))))))))))))))))))),"")</f>
        <v/>
      </c>
      <c r="E512" s="67"/>
      <c r="F512" s="42"/>
      <c r="G512" s="43" t="str">
        <f t="shared" si="7"/>
        <v/>
      </c>
    </row>
    <row r="513" spans="1:7" x14ac:dyDescent="0.25">
      <c r="A513" s="68" t="str">
        <f>IF('Lista de Produtos'!A502="","",'Lista de Produtos'!A502)</f>
        <v/>
      </c>
      <c r="B513" s="69"/>
      <c r="C513" s="70"/>
      <c r="D513" s="66" t="str">
        <f>IFERROR(IF($F$10=1,VLOOKUP(A513,'Lista de Produtos'!$A$2:$E$998,2,0),IF($F$10=2,VLOOKUP(A513,'Lista de Produtos'!$A$2:$E$998,3,0),IF($F$10=3,VLOOKUP(A513,'Lista de Produtos'!$A$2:$E$998,4,0),IF($F$10=4,VLOOKUP(A513,'Lista de Produtos'!$A$2:$E$998,5,0),IF($F$10=5,VLOOKUP(A513,'Lista de Produtos'!$A$2:$F$998,6,0),IF($F$10=6,VLOOKUP(A513,'Lista de Produtos'!$A$2:$G$998,7,0),IF($F$10=7,VLOOKUP(A513,'Lista de Produtos'!$A$2:$H$998,8,0),IF($F$10=8,VLOOKUP(A513,'Lista de Produtos'!$A$2:$I$998,9,0),IF($F$10=9,VLOOKUP(A513,'Lista de Produtos'!$A$2:$J$998,10,0),IF($F$10=10,VLOOKUP(A513,'Lista de Produtos'!$A$2:$AE$998,11,0),IF($F$10=11,VLOOKUP(A513,'Lista de Produtos'!$A$2:$AE$998,12,0),IF($F$10=12,VLOOKUP(A513,'Lista de Produtos'!$A$2:$AE$998,13,0),IF($F$10=13,VLOOKUP(A513,'Lista de Produtos'!$A$2:$AE$998,14,0),IF($F$10=14,VLOOKUP(A513,'Lista de Produtos'!$A$2:$AE$998,15,0),IF($F$10=15,VLOOKUP(A513,'Lista de Produtos'!$A$2:$AE$998,16,0),IF($F$10=16,VLOOKUP(A513,'Lista de Produtos'!$A$2:$AE$998,17,0),IF($F$10=17,VLOOKUP(A513,'Lista de Produtos'!$A$2:$AE$998,18,0),IF($F$10=18,VLOOKUP(A513,'Lista de Produtos'!$A$2:$AE$998,19,0),IF($F$10=19,VLOOKUP(A513,'Lista de Produtos'!$A$2:$AE$998,20,0),IF($F$10=20,VLOOKUP(A513,'Lista de Produtos'!$A$2:$AE$998,21,0),IF($F$10=21,VLOOKUP(A513,'Lista de Produtos'!$A$2:$AE$998,22,0),IF($F$10=22,VLOOKUP(A513,'Lista de Produtos'!$A$2:$AE$998,23,0),IF($F$10=23,VLOOKUP(A513,'Lista de Produtos'!$A$2:$AE$998,24,0),IF($F$10=24,VLOOKUP(A513,'Lista de Produtos'!$A$2:$AE$998,25,0),IF($F$10=25,VLOOKUP(A513,'Lista de Produtos'!$A$2:$AE$998,26,0),IF($F$10=26,VLOOKUP(A513,'Lista de Produtos'!$A$2:$AE$998,27,0),IF($F$10=27,VLOOKUP(A513,'Lista de Produtos'!$A$2:$AE$998,28,0),IF($F$10=28,VLOOKUP(A513,'Lista de Produtos'!$A$2:$AE$998,29,0),IF($F$10=29,VLOOKUP(A513,'Lista de Produtos'!$A$2:$AE$998,30,0),IF($F$10=30,VLOOKUP(A513,'Lista de Produtos'!$A$2:$AE$998,31,0))))))))))))))))))))))))))))))),"")</f>
        <v/>
      </c>
      <c r="E513" s="67"/>
      <c r="F513" s="42"/>
      <c r="G513" s="43" t="str">
        <f t="shared" si="7"/>
        <v/>
      </c>
    </row>
    <row r="514" spans="1:7" x14ac:dyDescent="0.25">
      <c r="A514" s="68" t="str">
        <f>IF('Lista de Produtos'!A503="","",'Lista de Produtos'!A503)</f>
        <v/>
      </c>
      <c r="B514" s="69"/>
      <c r="C514" s="70"/>
      <c r="D514" s="66" t="str">
        <f>IFERROR(IF($F$10=1,VLOOKUP(A514,'Lista de Produtos'!$A$2:$E$998,2,0),IF($F$10=2,VLOOKUP(A514,'Lista de Produtos'!$A$2:$E$998,3,0),IF($F$10=3,VLOOKUP(A514,'Lista de Produtos'!$A$2:$E$998,4,0),IF($F$10=4,VLOOKUP(A514,'Lista de Produtos'!$A$2:$E$998,5,0),IF($F$10=5,VLOOKUP(A514,'Lista de Produtos'!$A$2:$F$998,6,0),IF($F$10=6,VLOOKUP(A514,'Lista de Produtos'!$A$2:$G$998,7,0),IF($F$10=7,VLOOKUP(A514,'Lista de Produtos'!$A$2:$H$998,8,0),IF($F$10=8,VLOOKUP(A514,'Lista de Produtos'!$A$2:$I$998,9,0),IF($F$10=9,VLOOKUP(A514,'Lista de Produtos'!$A$2:$J$998,10,0),IF($F$10=10,VLOOKUP(A514,'Lista de Produtos'!$A$2:$AE$998,11,0),IF($F$10=11,VLOOKUP(A514,'Lista de Produtos'!$A$2:$AE$998,12,0),IF($F$10=12,VLOOKUP(A514,'Lista de Produtos'!$A$2:$AE$998,13,0),IF($F$10=13,VLOOKUP(A514,'Lista de Produtos'!$A$2:$AE$998,14,0),IF($F$10=14,VLOOKUP(A514,'Lista de Produtos'!$A$2:$AE$998,15,0),IF($F$10=15,VLOOKUP(A514,'Lista de Produtos'!$A$2:$AE$998,16,0),IF($F$10=16,VLOOKUP(A514,'Lista de Produtos'!$A$2:$AE$998,17,0),IF($F$10=17,VLOOKUP(A514,'Lista de Produtos'!$A$2:$AE$998,18,0),IF($F$10=18,VLOOKUP(A514,'Lista de Produtos'!$A$2:$AE$998,19,0),IF($F$10=19,VLOOKUP(A514,'Lista de Produtos'!$A$2:$AE$998,20,0),IF($F$10=20,VLOOKUP(A514,'Lista de Produtos'!$A$2:$AE$998,21,0),IF($F$10=21,VLOOKUP(A514,'Lista de Produtos'!$A$2:$AE$998,22,0),IF($F$10=22,VLOOKUP(A514,'Lista de Produtos'!$A$2:$AE$998,23,0),IF($F$10=23,VLOOKUP(A514,'Lista de Produtos'!$A$2:$AE$998,24,0),IF($F$10=24,VLOOKUP(A514,'Lista de Produtos'!$A$2:$AE$998,25,0),IF($F$10=25,VLOOKUP(A514,'Lista de Produtos'!$A$2:$AE$998,26,0),IF($F$10=26,VLOOKUP(A514,'Lista de Produtos'!$A$2:$AE$998,27,0),IF($F$10=27,VLOOKUP(A514,'Lista de Produtos'!$A$2:$AE$998,28,0),IF($F$10=28,VLOOKUP(A514,'Lista de Produtos'!$A$2:$AE$998,29,0),IF($F$10=29,VLOOKUP(A514,'Lista de Produtos'!$A$2:$AE$998,30,0),IF($F$10=30,VLOOKUP(A514,'Lista de Produtos'!$A$2:$AE$998,31,0))))))))))))))))))))))))))))))),"")</f>
        <v/>
      </c>
      <c r="E514" s="67"/>
      <c r="F514" s="42"/>
      <c r="G514" s="43" t="str">
        <f t="shared" si="7"/>
        <v/>
      </c>
    </row>
    <row r="515" spans="1:7" x14ac:dyDescent="0.25">
      <c r="A515" s="68" t="str">
        <f>IF('Lista de Produtos'!A504="","",'Lista de Produtos'!A504)</f>
        <v/>
      </c>
      <c r="B515" s="69"/>
      <c r="C515" s="70"/>
      <c r="D515" s="66" t="str">
        <f>IFERROR(IF($F$10=1,VLOOKUP(A515,'Lista de Produtos'!$A$2:$E$998,2,0),IF($F$10=2,VLOOKUP(A515,'Lista de Produtos'!$A$2:$E$998,3,0),IF($F$10=3,VLOOKUP(A515,'Lista de Produtos'!$A$2:$E$998,4,0),IF($F$10=4,VLOOKUP(A515,'Lista de Produtos'!$A$2:$E$998,5,0),IF($F$10=5,VLOOKUP(A515,'Lista de Produtos'!$A$2:$F$998,6,0),IF($F$10=6,VLOOKUP(A515,'Lista de Produtos'!$A$2:$G$998,7,0),IF($F$10=7,VLOOKUP(A515,'Lista de Produtos'!$A$2:$H$998,8,0),IF($F$10=8,VLOOKUP(A515,'Lista de Produtos'!$A$2:$I$998,9,0),IF($F$10=9,VLOOKUP(A515,'Lista de Produtos'!$A$2:$J$998,10,0),IF($F$10=10,VLOOKUP(A515,'Lista de Produtos'!$A$2:$AE$998,11,0),IF($F$10=11,VLOOKUP(A515,'Lista de Produtos'!$A$2:$AE$998,12,0),IF($F$10=12,VLOOKUP(A515,'Lista de Produtos'!$A$2:$AE$998,13,0),IF($F$10=13,VLOOKUP(A515,'Lista de Produtos'!$A$2:$AE$998,14,0),IF($F$10=14,VLOOKUP(A515,'Lista de Produtos'!$A$2:$AE$998,15,0),IF($F$10=15,VLOOKUP(A515,'Lista de Produtos'!$A$2:$AE$998,16,0),IF($F$10=16,VLOOKUP(A515,'Lista de Produtos'!$A$2:$AE$998,17,0),IF($F$10=17,VLOOKUP(A515,'Lista de Produtos'!$A$2:$AE$998,18,0),IF($F$10=18,VLOOKUP(A515,'Lista de Produtos'!$A$2:$AE$998,19,0),IF($F$10=19,VLOOKUP(A515,'Lista de Produtos'!$A$2:$AE$998,20,0),IF($F$10=20,VLOOKUP(A515,'Lista de Produtos'!$A$2:$AE$998,21,0),IF($F$10=21,VLOOKUP(A515,'Lista de Produtos'!$A$2:$AE$998,22,0),IF($F$10=22,VLOOKUP(A515,'Lista de Produtos'!$A$2:$AE$998,23,0),IF($F$10=23,VLOOKUP(A515,'Lista de Produtos'!$A$2:$AE$998,24,0),IF($F$10=24,VLOOKUP(A515,'Lista de Produtos'!$A$2:$AE$998,25,0),IF($F$10=25,VLOOKUP(A515,'Lista de Produtos'!$A$2:$AE$998,26,0),IF($F$10=26,VLOOKUP(A515,'Lista de Produtos'!$A$2:$AE$998,27,0),IF($F$10=27,VLOOKUP(A515,'Lista de Produtos'!$A$2:$AE$998,28,0),IF($F$10=28,VLOOKUP(A515,'Lista de Produtos'!$A$2:$AE$998,29,0),IF($F$10=29,VLOOKUP(A515,'Lista de Produtos'!$A$2:$AE$998,30,0),IF($F$10=30,VLOOKUP(A515,'Lista de Produtos'!$A$2:$AE$998,31,0))))))))))))))))))))))))))))))),"")</f>
        <v/>
      </c>
      <c r="E515" s="67"/>
      <c r="F515" s="42"/>
      <c r="G515" s="43" t="str">
        <f t="shared" si="7"/>
        <v/>
      </c>
    </row>
    <row r="516" spans="1:7" x14ac:dyDescent="0.25">
      <c r="A516" s="68" t="str">
        <f>IF('Lista de Produtos'!A505="","",'Lista de Produtos'!A505)</f>
        <v/>
      </c>
      <c r="B516" s="69"/>
      <c r="C516" s="70"/>
      <c r="D516" s="66" t="str">
        <f>IFERROR(IF($F$10=1,VLOOKUP(A516,'Lista de Produtos'!$A$2:$E$998,2,0),IF($F$10=2,VLOOKUP(A516,'Lista de Produtos'!$A$2:$E$998,3,0),IF($F$10=3,VLOOKUP(A516,'Lista de Produtos'!$A$2:$E$998,4,0),IF($F$10=4,VLOOKUP(A516,'Lista de Produtos'!$A$2:$E$998,5,0),IF($F$10=5,VLOOKUP(A516,'Lista de Produtos'!$A$2:$F$998,6,0),IF($F$10=6,VLOOKUP(A516,'Lista de Produtos'!$A$2:$G$998,7,0),IF($F$10=7,VLOOKUP(A516,'Lista de Produtos'!$A$2:$H$998,8,0),IF($F$10=8,VLOOKUP(A516,'Lista de Produtos'!$A$2:$I$998,9,0),IF($F$10=9,VLOOKUP(A516,'Lista de Produtos'!$A$2:$J$998,10,0),IF($F$10=10,VLOOKUP(A516,'Lista de Produtos'!$A$2:$AE$998,11,0),IF($F$10=11,VLOOKUP(A516,'Lista de Produtos'!$A$2:$AE$998,12,0),IF($F$10=12,VLOOKUP(A516,'Lista de Produtos'!$A$2:$AE$998,13,0),IF($F$10=13,VLOOKUP(A516,'Lista de Produtos'!$A$2:$AE$998,14,0),IF($F$10=14,VLOOKUP(A516,'Lista de Produtos'!$A$2:$AE$998,15,0),IF($F$10=15,VLOOKUP(A516,'Lista de Produtos'!$A$2:$AE$998,16,0),IF($F$10=16,VLOOKUP(A516,'Lista de Produtos'!$A$2:$AE$998,17,0),IF($F$10=17,VLOOKUP(A516,'Lista de Produtos'!$A$2:$AE$998,18,0),IF($F$10=18,VLOOKUP(A516,'Lista de Produtos'!$A$2:$AE$998,19,0),IF($F$10=19,VLOOKUP(A516,'Lista de Produtos'!$A$2:$AE$998,20,0),IF($F$10=20,VLOOKUP(A516,'Lista de Produtos'!$A$2:$AE$998,21,0),IF($F$10=21,VLOOKUP(A516,'Lista de Produtos'!$A$2:$AE$998,22,0),IF($F$10=22,VLOOKUP(A516,'Lista de Produtos'!$A$2:$AE$998,23,0),IF($F$10=23,VLOOKUP(A516,'Lista de Produtos'!$A$2:$AE$998,24,0),IF($F$10=24,VLOOKUP(A516,'Lista de Produtos'!$A$2:$AE$998,25,0),IF($F$10=25,VLOOKUP(A516,'Lista de Produtos'!$A$2:$AE$998,26,0),IF($F$10=26,VLOOKUP(A516,'Lista de Produtos'!$A$2:$AE$998,27,0),IF($F$10=27,VLOOKUP(A516,'Lista de Produtos'!$A$2:$AE$998,28,0),IF($F$10=28,VLOOKUP(A516,'Lista de Produtos'!$A$2:$AE$998,29,0),IF($F$10=29,VLOOKUP(A516,'Lista de Produtos'!$A$2:$AE$998,30,0),IF($F$10=30,VLOOKUP(A516,'Lista de Produtos'!$A$2:$AE$998,31,0))))))))))))))))))))))))))))))),"")</f>
        <v/>
      </c>
      <c r="E516" s="67"/>
      <c r="F516" s="42"/>
      <c r="G516" s="43" t="str">
        <f t="shared" si="7"/>
        <v/>
      </c>
    </row>
    <row r="517" spans="1:7" x14ac:dyDescent="0.25">
      <c r="A517" s="68" t="str">
        <f>IF('Lista de Produtos'!A506="","",'Lista de Produtos'!A506)</f>
        <v/>
      </c>
      <c r="B517" s="69"/>
      <c r="C517" s="70"/>
      <c r="D517" s="66" t="str">
        <f>IFERROR(IF($F$10=1,VLOOKUP(A517,'Lista de Produtos'!$A$2:$E$998,2,0),IF($F$10=2,VLOOKUP(A517,'Lista de Produtos'!$A$2:$E$998,3,0),IF($F$10=3,VLOOKUP(A517,'Lista de Produtos'!$A$2:$E$998,4,0),IF($F$10=4,VLOOKUP(A517,'Lista de Produtos'!$A$2:$E$998,5,0),IF($F$10=5,VLOOKUP(A517,'Lista de Produtos'!$A$2:$F$998,6,0),IF($F$10=6,VLOOKUP(A517,'Lista de Produtos'!$A$2:$G$998,7,0),IF($F$10=7,VLOOKUP(A517,'Lista de Produtos'!$A$2:$H$998,8,0),IF($F$10=8,VLOOKUP(A517,'Lista de Produtos'!$A$2:$I$998,9,0),IF($F$10=9,VLOOKUP(A517,'Lista de Produtos'!$A$2:$J$998,10,0),IF($F$10=10,VLOOKUP(A517,'Lista de Produtos'!$A$2:$AE$998,11,0),IF($F$10=11,VLOOKUP(A517,'Lista de Produtos'!$A$2:$AE$998,12,0),IF($F$10=12,VLOOKUP(A517,'Lista de Produtos'!$A$2:$AE$998,13,0),IF($F$10=13,VLOOKUP(A517,'Lista de Produtos'!$A$2:$AE$998,14,0),IF($F$10=14,VLOOKUP(A517,'Lista de Produtos'!$A$2:$AE$998,15,0),IF($F$10=15,VLOOKUP(A517,'Lista de Produtos'!$A$2:$AE$998,16,0),IF($F$10=16,VLOOKUP(A517,'Lista de Produtos'!$A$2:$AE$998,17,0),IF($F$10=17,VLOOKUP(A517,'Lista de Produtos'!$A$2:$AE$998,18,0),IF($F$10=18,VLOOKUP(A517,'Lista de Produtos'!$A$2:$AE$998,19,0),IF($F$10=19,VLOOKUP(A517,'Lista de Produtos'!$A$2:$AE$998,20,0),IF($F$10=20,VLOOKUP(A517,'Lista de Produtos'!$A$2:$AE$998,21,0),IF($F$10=21,VLOOKUP(A517,'Lista de Produtos'!$A$2:$AE$998,22,0),IF($F$10=22,VLOOKUP(A517,'Lista de Produtos'!$A$2:$AE$998,23,0),IF($F$10=23,VLOOKUP(A517,'Lista de Produtos'!$A$2:$AE$998,24,0),IF($F$10=24,VLOOKUP(A517,'Lista de Produtos'!$A$2:$AE$998,25,0),IF($F$10=25,VLOOKUP(A517,'Lista de Produtos'!$A$2:$AE$998,26,0),IF($F$10=26,VLOOKUP(A517,'Lista de Produtos'!$A$2:$AE$998,27,0),IF($F$10=27,VLOOKUP(A517,'Lista de Produtos'!$A$2:$AE$998,28,0),IF($F$10=28,VLOOKUP(A517,'Lista de Produtos'!$A$2:$AE$998,29,0),IF($F$10=29,VLOOKUP(A517,'Lista de Produtos'!$A$2:$AE$998,30,0),IF($F$10=30,VLOOKUP(A517,'Lista de Produtos'!$A$2:$AE$998,31,0))))))))))))))))))))))))))))))),"")</f>
        <v/>
      </c>
      <c r="E517" s="67"/>
      <c r="F517" s="42"/>
      <c r="G517" s="43" t="str">
        <f t="shared" si="7"/>
        <v/>
      </c>
    </row>
    <row r="518" spans="1:7" x14ac:dyDescent="0.25">
      <c r="A518" s="68" t="str">
        <f>IF('Lista de Produtos'!A507="","",'Lista de Produtos'!A507)</f>
        <v/>
      </c>
      <c r="B518" s="69"/>
      <c r="C518" s="70"/>
      <c r="D518" s="66" t="str">
        <f>IFERROR(IF($F$10=1,VLOOKUP(A518,'Lista de Produtos'!$A$2:$E$998,2,0),IF($F$10=2,VLOOKUP(A518,'Lista de Produtos'!$A$2:$E$998,3,0),IF($F$10=3,VLOOKUP(A518,'Lista de Produtos'!$A$2:$E$998,4,0),IF($F$10=4,VLOOKUP(A518,'Lista de Produtos'!$A$2:$E$998,5,0),IF($F$10=5,VLOOKUP(A518,'Lista de Produtos'!$A$2:$F$998,6,0),IF($F$10=6,VLOOKUP(A518,'Lista de Produtos'!$A$2:$G$998,7,0),IF($F$10=7,VLOOKUP(A518,'Lista de Produtos'!$A$2:$H$998,8,0),IF($F$10=8,VLOOKUP(A518,'Lista de Produtos'!$A$2:$I$998,9,0),IF($F$10=9,VLOOKUP(A518,'Lista de Produtos'!$A$2:$J$998,10,0),IF($F$10=10,VLOOKUP(A518,'Lista de Produtos'!$A$2:$AE$998,11,0),IF($F$10=11,VLOOKUP(A518,'Lista de Produtos'!$A$2:$AE$998,12,0),IF($F$10=12,VLOOKUP(A518,'Lista de Produtos'!$A$2:$AE$998,13,0),IF($F$10=13,VLOOKUP(A518,'Lista de Produtos'!$A$2:$AE$998,14,0),IF($F$10=14,VLOOKUP(A518,'Lista de Produtos'!$A$2:$AE$998,15,0),IF($F$10=15,VLOOKUP(A518,'Lista de Produtos'!$A$2:$AE$998,16,0),IF($F$10=16,VLOOKUP(A518,'Lista de Produtos'!$A$2:$AE$998,17,0),IF($F$10=17,VLOOKUP(A518,'Lista de Produtos'!$A$2:$AE$998,18,0),IF($F$10=18,VLOOKUP(A518,'Lista de Produtos'!$A$2:$AE$998,19,0),IF($F$10=19,VLOOKUP(A518,'Lista de Produtos'!$A$2:$AE$998,20,0),IF($F$10=20,VLOOKUP(A518,'Lista de Produtos'!$A$2:$AE$998,21,0),IF($F$10=21,VLOOKUP(A518,'Lista de Produtos'!$A$2:$AE$998,22,0),IF($F$10=22,VLOOKUP(A518,'Lista de Produtos'!$A$2:$AE$998,23,0),IF($F$10=23,VLOOKUP(A518,'Lista de Produtos'!$A$2:$AE$998,24,0),IF($F$10=24,VLOOKUP(A518,'Lista de Produtos'!$A$2:$AE$998,25,0),IF($F$10=25,VLOOKUP(A518,'Lista de Produtos'!$A$2:$AE$998,26,0),IF($F$10=26,VLOOKUP(A518,'Lista de Produtos'!$A$2:$AE$998,27,0),IF($F$10=27,VLOOKUP(A518,'Lista de Produtos'!$A$2:$AE$998,28,0),IF($F$10=28,VLOOKUP(A518,'Lista de Produtos'!$A$2:$AE$998,29,0),IF($F$10=29,VLOOKUP(A518,'Lista de Produtos'!$A$2:$AE$998,30,0),IF($F$10=30,VLOOKUP(A518,'Lista de Produtos'!$A$2:$AE$998,31,0))))))))))))))))))))))))))))))),"")</f>
        <v/>
      </c>
      <c r="E518" s="67"/>
      <c r="F518" s="42"/>
      <c r="G518" s="43" t="str">
        <f t="shared" si="7"/>
        <v/>
      </c>
    </row>
    <row r="519" spans="1:7" x14ac:dyDescent="0.25">
      <c r="A519" s="68" t="str">
        <f>IF('Lista de Produtos'!A508="","",'Lista de Produtos'!A508)</f>
        <v/>
      </c>
      <c r="B519" s="69"/>
      <c r="C519" s="70"/>
      <c r="D519" s="66" t="str">
        <f>IFERROR(IF($F$10=1,VLOOKUP(A519,'Lista de Produtos'!$A$2:$E$998,2,0),IF($F$10=2,VLOOKUP(A519,'Lista de Produtos'!$A$2:$E$998,3,0),IF($F$10=3,VLOOKUP(A519,'Lista de Produtos'!$A$2:$E$998,4,0),IF($F$10=4,VLOOKUP(A519,'Lista de Produtos'!$A$2:$E$998,5,0),IF($F$10=5,VLOOKUP(A519,'Lista de Produtos'!$A$2:$F$998,6,0),IF($F$10=6,VLOOKUP(A519,'Lista de Produtos'!$A$2:$G$998,7,0),IF($F$10=7,VLOOKUP(A519,'Lista de Produtos'!$A$2:$H$998,8,0),IF($F$10=8,VLOOKUP(A519,'Lista de Produtos'!$A$2:$I$998,9,0),IF($F$10=9,VLOOKUP(A519,'Lista de Produtos'!$A$2:$J$998,10,0),IF($F$10=10,VLOOKUP(A519,'Lista de Produtos'!$A$2:$AE$998,11,0),IF($F$10=11,VLOOKUP(A519,'Lista de Produtos'!$A$2:$AE$998,12,0),IF($F$10=12,VLOOKUP(A519,'Lista de Produtos'!$A$2:$AE$998,13,0),IF($F$10=13,VLOOKUP(A519,'Lista de Produtos'!$A$2:$AE$998,14,0),IF($F$10=14,VLOOKUP(A519,'Lista de Produtos'!$A$2:$AE$998,15,0),IF($F$10=15,VLOOKUP(A519,'Lista de Produtos'!$A$2:$AE$998,16,0),IF($F$10=16,VLOOKUP(A519,'Lista de Produtos'!$A$2:$AE$998,17,0),IF($F$10=17,VLOOKUP(A519,'Lista de Produtos'!$A$2:$AE$998,18,0),IF($F$10=18,VLOOKUP(A519,'Lista de Produtos'!$A$2:$AE$998,19,0),IF($F$10=19,VLOOKUP(A519,'Lista de Produtos'!$A$2:$AE$998,20,0),IF($F$10=20,VLOOKUP(A519,'Lista de Produtos'!$A$2:$AE$998,21,0),IF($F$10=21,VLOOKUP(A519,'Lista de Produtos'!$A$2:$AE$998,22,0),IF($F$10=22,VLOOKUP(A519,'Lista de Produtos'!$A$2:$AE$998,23,0),IF($F$10=23,VLOOKUP(A519,'Lista de Produtos'!$A$2:$AE$998,24,0),IF($F$10=24,VLOOKUP(A519,'Lista de Produtos'!$A$2:$AE$998,25,0),IF($F$10=25,VLOOKUP(A519,'Lista de Produtos'!$A$2:$AE$998,26,0),IF($F$10=26,VLOOKUP(A519,'Lista de Produtos'!$A$2:$AE$998,27,0),IF($F$10=27,VLOOKUP(A519,'Lista de Produtos'!$A$2:$AE$998,28,0),IF($F$10=28,VLOOKUP(A519,'Lista de Produtos'!$A$2:$AE$998,29,0),IF($F$10=29,VLOOKUP(A519,'Lista de Produtos'!$A$2:$AE$998,30,0),IF($F$10=30,VLOOKUP(A519,'Lista de Produtos'!$A$2:$AE$998,31,0))))))))))))))))))))))))))))))),"")</f>
        <v/>
      </c>
      <c r="E519" s="67"/>
      <c r="F519" s="42"/>
      <c r="G519" s="43" t="str">
        <f t="shared" si="7"/>
        <v/>
      </c>
    </row>
    <row r="520" spans="1:7" x14ac:dyDescent="0.25">
      <c r="A520" s="68" t="str">
        <f>IF('Lista de Produtos'!A509="","",'Lista de Produtos'!A509)</f>
        <v/>
      </c>
      <c r="B520" s="69"/>
      <c r="C520" s="70"/>
      <c r="D520" s="66" t="str">
        <f>IFERROR(IF($F$10=1,VLOOKUP(A520,'Lista de Produtos'!$A$2:$E$998,2,0),IF($F$10=2,VLOOKUP(A520,'Lista de Produtos'!$A$2:$E$998,3,0),IF($F$10=3,VLOOKUP(A520,'Lista de Produtos'!$A$2:$E$998,4,0),IF($F$10=4,VLOOKUP(A520,'Lista de Produtos'!$A$2:$E$998,5,0),IF($F$10=5,VLOOKUP(A520,'Lista de Produtos'!$A$2:$F$998,6,0),IF($F$10=6,VLOOKUP(A520,'Lista de Produtos'!$A$2:$G$998,7,0),IF($F$10=7,VLOOKUP(A520,'Lista de Produtos'!$A$2:$H$998,8,0),IF($F$10=8,VLOOKUP(A520,'Lista de Produtos'!$A$2:$I$998,9,0),IF($F$10=9,VLOOKUP(A520,'Lista de Produtos'!$A$2:$J$998,10,0),IF($F$10=10,VLOOKUP(A520,'Lista de Produtos'!$A$2:$AE$998,11,0),IF($F$10=11,VLOOKUP(A520,'Lista de Produtos'!$A$2:$AE$998,12,0),IF($F$10=12,VLOOKUP(A520,'Lista de Produtos'!$A$2:$AE$998,13,0),IF($F$10=13,VLOOKUP(A520,'Lista de Produtos'!$A$2:$AE$998,14,0),IF($F$10=14,VLOOKUP(A520,'Lista de Produtos'!$A$2:$AE$998,15,0),IF($F$10=15,VLOOKUP(A520,'Lista de Produtos'!$A$2:$AE$998,16,0),IF($F$10=16,VLOOKUP(A520,'Lista de Produtos'!$A$2:$AE$998,17,0),IF($F$10=17,VLOOKUP(A520,'Lista de Produtos'!$A$2:$AE$998,18,0),IF($F$10=18,VLOOKUP(A520,'Lista de Produtos'!$A$2:$AE$998,19,0),IF($F$10=19,VLOOKUP(A520,'Lista de Produtos'!$A$2:$AE$998,20,0),IF($F$10=20,VLOOKUP(A520,'Lista de Produtos'!$A$2:$AE$998,21,0),IF($F$10=21,VLOOKUP(A520,'Lista de Produtos'!$A$2:$AE$998,22,0),IF($F$10=22,VLOOKUP(A520,'Lista de Produtos'!$A$2:$AE$998,23,0),IF($F$10=23,VLOOKUP(A520,'Lista de Produtos'!$A$2:$AE$998,24,0),IF($F$10=24,VLOOKUP(A520,'Lista de Produtos'!$A$2:$AE$998,25,0),IF($F$10=25,VLOOKUP(A520,'Lista de Produtos'!$A$2:$AE$998,26,0),IF($F$10=26,VLOOKUP(A520,'Lista de Produtos'!$A$2:$AE$998,27,0),IF($F$10=27,VLOOKUP(A520,'Lista de Produtos'!$A$2:$AE$998,28,0),IF($F$10=28,VLOOKUP(A520,'Lista de Produtos'!$A$2:$AE$998,29,0),IF($F$10=29,VLOOKUP(A520,'Lista de Produtos'!$A$2:$AE$998,30,0),IF($F$10=30,VLOOKUP(A520,'Lista de Produtos'!$A$2:$AE$998,31,0))))))))))))))))))))))))))))))),"")</f>
        <v/>
      </c>
      <c r="E520" s="67"/>
      <c r="F520" s="42"/>
      <c r="G520" s="43" t="str">
        <f t="shared" si="7"/>
        <v/>
      </c>
    </row>
    <row r="521" spans="1:7" x14ac:dyDescent="0.25">
      <c r="A521" s="68" t="str">
        <f>IF('Lista de Produtos'!A510="","",'Lista de Produtos'!A510)</f>
        <v/>
      </c>
      <c r="B521" s="69"/>
      <c r="C521" s="70"/>
      <c r="D521" s="66" t="str">
        <f>IFERROR(IF($F$10=1,VLOOKUP(A521,'Lista de Produtos'!$A$2:$E$998,2,0),IF($F$10=2,VLOOKUP(A521,'Lista de Produtos'!$A$2:$E$998,3,0),IF($F$10=3,VLOOKUP(A521,'Lista de Produtos'!$A$2:$E$998,4,0),IF($F$10=4,VLOOKUP(A521,'Lista de Produtos'!$A$2:$E$998,5,0),IF($F$10=5,VLOOKUP(A521,'Lista de Produtos'!$A$2:$F$998,6,0),IF($F$10=6,VLOOKUP(A521,'Lista de Produtos'!$A$2:$G$998,7,0),IF($F$10=7,VLOOKUP(A521,'Lista de Produtos'!$A$2:$H$998,8,0),IF($F$10=8,VLOOKUP(A521,'Lista de Produtos'!$A$2:$I$998,9,0),IF($F$10=9,VLOOKUP(A521,'Lista de Produtos'!$A$2:$J$998,10,0),IF($F$10=10,VLOOKUP(A521,'Lista de Produtos'!$A$2:$AE$998,11,0),IF($F$10=11,VLOOKUP(A521,'Lista de Produtos'!$A$2:$AE$998,12,0),IF($F$10=12,VLOOKUP(A521,'Lista de Produtos'!$A$2:$AE$998,13,0),IF($F$10=13,VLOOKUP(A521,'Lista de Produtos'!$A$2:$AE$998,14,0),IF($F$10=14,VLOOKUP(A521,'Lista de Produtos'!$A$2:$AE$998,15,0),IF($F$10=15,VLOOKUP(A521,'Lista de Produtos'!$A$2:$AE$998,16,0),IF($F$10=16,VLOOKUP(A521,'Lista de Produtos'!$A$2:$AE$998,17,0),IF($F$10=17,VLOOKUP(A521,'Lista de Produtos'!$A$2:$AE$998,18,0),IF($F$10=18,VLOOKUP(A521,'Lista de Produtos'!$A$2:$AE$998,19,0),IF($F$10=19,VLOOKUP(A521,'Lista de Produtos'!$A$2:$AE$998,20,0),IF($F$10=20,VLOOKUP(A521,'Lista de Produtos'!$A$2:$AE$998,21,0),IF($F$10=21,VLOOKUP(A521,'Lista de Produtos'!$A$2:$AE$998,22,0),IF($F$10=22,VLOOKUP(A521,'Lista de Produtos'!$A$2:$AE$998,23,0),IF($F$10=23,VLOOKUP(A521,'Lista de Produtos'!$A$2:$AE$998,24,0),IF($F$10=24,VLOOKUP(A521,'Lista de Produtos'!$A$2:$AE$998,25,0),IF($F$10=25,VLOOKUP(A521,'Lista de Produtos'!$A$2:$AE$998,26,0),IF($F$10=26,VLOOKUP(A521,'Lista de Produtos'!$A$2:$AE$998,27,0),IF($F$10=27,VLOOKUP(A521,'Lista de Produtos'!$A$2:$AE$998,28,0),IF($F$10=28,VLOOKUP(A521,'Lista de Produtos'!$A$2:$AE$998,29,0),IF($F$10=29,VLOOKUP(A521,'Lista de Produtos'!$A$2:$AE$998,30,0),IF($F$10=30,VLOOKUP(A521,'Lista de Produtos'!$A$2:$AE$998,31,0))))))))))))))))))))))))))))))),"")</f>
        <v/>
      </c>
      <c r="E521" s="67"/>
      <c r="F521" s="42"/>
      <c r="G521" s="43" t="str">
        <f t="shared" si="7"/>
        <v/>
      </c>
    </row>
    <row r="522" spans="1:7" x14ac:dyDescent="0.25">
      <c r="A522" s="68" t="str">
        <f>IF('Lista de Produtos'!A511="","",'Lista de Produtos'!A511)</f>
        <v/>
      </c>
      <c r="B522" s="69"/>
      <c r="C522" s="70"/>
      <c r="D522" s="66" t="str">
        <f>IFERROR(IF($F$10=1,VLOOKUP(A522,'Lista de Produtos'!$A$2:$E$998,2,0),IF($F$10=2,VLOOKUP(A522,'Lista de Produtos'!$A$2:$E$998,3,0),IF($F$10=3,VLOOKUP(A522,'Lista de Produtos'!$A$2:$E$998,4,0),IF($F$10=4,VLOOKUP(A522,'Lista de Produtos'!$A$2:$E$998,5,0),IF($F$10=5,VLOOKUP(A522,'Lista de Produtos'!$A$2:$F$998,6,0),IF($F$10=6,VLOOKUP(A522,'Lista de Produtos'!$A$2:$G$998,7,0),IF($F$10=7,VLOOKUP(A522,'Lista de Produtos'!$A$2:$H$998,8,0),IF($F$10=8,VLOOKUP(A522,'Lista de Produtos'!$A$2:$I$998,9,0),IF($F$10=9,VLOOKUP(A522,'Lista de Produtos'!$A$2:$J$998,10,0),IF($F$10=10,VLOOKUP(A522,'Lista de Produtos'!$A$2:$AE$998,11,0),IF($F$10=11,VLOOKUP(A522,'Lista de Produtos'!$A$2:$AE$998,12,0),IF($F$10=12,VLOOKUP(A522,'Lista de Produtos'!$A$2:$AE$998,13,0),IF($F$10=13,VLOOKUP(A522,'Lista de Produtos'!$A$2:$AE$998,14,0),IF($F$10=14,VLOOKUP(A522,'Lista de Produtos'!$A$2:$AE$998,15,0),IF($F$10=15,VLOOKUP(A522,'Lista de Produtos'!$A$2:$AE$998,16,0),IF($F$10=16,VLOOKUP(A522,'Lista de Produtos'!$A$2:$AE$998,17,0),IF($F$10=17,VLOOKUP(A522,'Lista de Produtos'!$A$2:$AE$998,18,0),IF($F$10=18,VLOOKUP(A522,'Lista de Produtos'!$A$2:$AE$998,19,0),IF($F$10=19,VLOOKUP(A522,'Lista de Produtos'!$A$2:$AE$998,20,0),IF($F$10=20,VLOOKUP(A522,'Lista de Produtos'!$A$2:$AE$998,21,0),IF($F$10=21,VLOOKUP(A522,'Lista de Produtos'!$A$2:$AE$998,22,0),IF($F$10=22,VLOOKUP(A522,'Lista de Produtos'!$A$2:$AE$998,23,0),IF($F$10=23,VLOOKUP(A522,'Lista de Produtos'!$A$2:$AE$998,24,0),IF($F$10=24,VLOOKUP(A522,'Lista de Produtos'!$A$2:$AE$998,25,0),IF($F$10=25,VLOOKUP(A522,'Lista de Produtos'!$A$2:$AE$998,26,0),IF($F$10=26,VLOOKUP(A522,'Lista de Produtos'!$A$2:$AE$998,27,0),IF($F$10=27,VLOOKUP(A522,'Lista de Produtos'!$A$2:$AE$998,28,0),IF($F$10=28,VLOOKUP(A522,'Lista de Produtos'!$A$2:$AE$998,29,0),IF($F$10=29,VLOOKUP(A522,'Lista de Produtos'!$A$2:$AE$998,30,0),IF($F$10=30,VLOOKUP(A522,'Lista de Produtos'!$A$2:$AE$998,31,0))))))))))))))))))))))))))))))),"")</f>
        <v/>
      </c>
      <c r="E522" s="67"/>
      <c r="F522" s="42"/>
      <c r="G522" s="43" t="str">
        <f t="shared" si="7"/>
        <v/>
      </c>
    </row>
    <row r="523" spans="1:7" x14ac:dyDescent="0.25">
      <c r="A523" s="68" t="str">
        <f>IF('Lista de Produtos'!A512="","",'Lista de Produtos'!A512)</f>
        <v/>
      </c>
      <c r="B523" s="69"/>
      <c r="C523" s="70"/>
      <c r="D523" s="66" t="str">
        <f>IFERROR(IF($F$10=1,VLOOKUP(A523,'Lista de Produtos'!$A$2:$E$998,2,0),IF($F$10=2,VLOOKUP(A523,'Lista de Produtos'!$A$2:$E$998,3,0),IF($F$10=3,VLOOKUP(A523,'Lista de Produtos'!$A$2:$E$998,4,0),IF($F$10=4,VLOOKUP(A523,'Lista de Produtos'!$A$2:$E$998,5,0),IF($F$10=5,VLOOKUP(A523,'Lista de Produtos'!$A$2:$F$998,6,0),IF($F$10=6,VLOOKUP(A523,'Lista de Produtos'!$A$2:$G$998,7,0),IF($F$10=7,VLOOKUP(A523,'Lista de Produtos'!$A$2:$H$998,8,0),IF($F$10=8,VLOOKUP(A523,'Lista de Produtos'!$A$2:$I$998,9,0),IF($F$10=9,VLOOKUP(A523,'Lista de Produtos'!$A$2:$J$998,10,0),IF($F$10=10,VLOOKUP(A523,'Lista de Produtos'!$A$2:$AE$998,11,0),IF($F$10=11,VLOOKUP(A523,'Lista de Produtos'!$A$2:$AE$998,12,0),IF($F$10=12,VLOOKUP(A523,'Lista de Produtos'!$A$2:$AE$998,13,0),IF($F$10=13,VLOOKUP(A523,'Lista de Produtos'!$A$2:$AE$998,14,0),IF($F$10=14,VLOOKUP(A523,'Lista de Produtos'!$A$2:$AE$998,15,0),IF($F$10=15,VLOOKUP(A523,'Lista de Produtos'!$A$2:$AE$998,16,0),IF($F$10=16,VLOOKUP(A523,'Lista de Produtos'!$A$2:$AE$998,17,0),IF($F$10=17,VLOOKUP(A523,'Lista de Produtos'!$A$2:$AE$998,18,0),IF($F$10=18,VLOOKUP(A523,'Lista de Produtos'!$A$2:$AE$998,19,0),IF($F$10=19,VLOOKUP(A523,'Lista de Produtos'!$A$2:$AE$998,20,0),IF($F$10=20,VLOOKUP(A523,'Lista de Produtos'!$A$2:$AE$998,21,0),IF($F$10=21,VLOOKUP(A523,'Lista de Produtos'!$A$2:$AE$998,22,0),IF($F$10=22,VLOOKUP(A523,'Lista de Produtos'!$A$2:$AE$998,23,0),IF($F$10=23,VLOOKUP(A523,'Lista de Produtos'!$A$2:$AE$998,24,0),IF($F$10=24,VLOOKUP(A523,'Lista de Produtos'!$A$2:$AE$998,25,0),IF($F$10=25,VLOOKUP(A523,'Lista de Produtos'!$A$2:$AE$998,26,0),IF($F$10=26,VLOOKUP(A523,'Lista de Produtos'!$A$2:$AE$998,27,0),IF($F$10=27,VLOOKUP(A523,'Lista de Produtos'!$A$2:$AE$998,28,0),IF($F$10=28,VLOOKUP(A523,'Lista de Produtos'!$A$2:$AE$998,29,0),IF($F$10=29,VLOOKUP(A523,'Lista de Produtos'!$A$2:$AE$998,30,0),IF($F$10=30,VLOOKUP(A523,'Lista de Produtos'!$A$2:$AE$998,31,0))))))))))))))))))))))))))))))),"")</f>
        <v/>
      </c>
      <c r="E523" s="67"/>
      <c r="F523" s="42"/>
      <c r="G523" s="43" t="str">
        <f t="shared" si="7"/>
        <v/>
      </c>
    </row>
    <row r="524" spans="1:7" x14ac:dyDescent="0.25">
      <c r="A524" s="68" t="str">
        <f>IF('Lista de Produtos'!A513="","",'Lista de Produtos'!A513)</f>
        <v/>
      </c>
      <c r="B524" s="69"/>
      <c r="C524" s="70"/>
      <c r="D524" s="66" t="str">
        <f>IFERROR(IF($F$10=1,VLOOKUP(A524,'Lista de Produtos'!$A$2:$E$998,2,0),IF($F$10=2,VLOOKUP(A524,'Lista de Produtos'!$A$2:$E$998,3,0),IF($F$10=3,VLOOKUP(A524,'Lista de Produtos'!$A$2:$E$998,4,0),IF($F$10=4,VLOOKUP(A524,'Lista de Produtos'!$A$2:$E$998,5,0),IF($F$10=5,VLOOKUP(A524,'Lista de Produtos'!$A$2:$F$998,6,0),IF($F$10=6,VLOOKUP(A524,'Lista de Produtos'!$A$2:$G$998,7,0),IF($F$10=7,VLOOKUP(A524,'Lista de Produtos'!$A$2:$H$998,8,0),IF($F$10=8,VLOOKUP(A524,'Lista de Produtos'!$A$2:$I$998,9,0),IF($F$10=9,VLOOKUP(A524,'Lista de Produtos'!$A$2:$J$998,10,0),IF($F$10=10,VLOOKUP(A524,'Lista de Produtos'!$A$2:$AE$998,11,0),IF($F$10=11,VLOOKUP(A524,'Lista de Produtos'!$A$2:$AE$998,12,0),IF($F$10=12,VLOOKUP(A524,'Lista de Produtos'!$A$2:$AE$998,13,0),IF($F$10=13,VLOOKUP(A524,'Lista de Produtos'!$A$2:$AE$998,14,0),IF($F$10=14,VLOOKUP(A524,'Lista de Produtos'!$A$2:$AE$998,15,0),IF($F$10=15,VLOOKUP(A524,'Lista de Produtos'!$A$2:$AE$998,16,0),IF($F$10=16,VLOOKUP(A524,'Lista de Produtos'!$A$2:$AE$998,17,0),IF($F$10=17,VLOOKUP(A524,'Lista de Produtos'!$A$2:$AE$998,18,0),IF($F$10=18,VLOOKUP(A524,'Lista de Produtos'!$A$2:$AE$998,19,0),IF($F$10=19,VLOOKUP(A524,'Lista de Produtos'!$A$2:$AE$998,20,0),IF($F$10=20,VLOOKUP(A524,'Lista de Produtos'!$A$2:$AE$998,21,0),IF($F$10=21,VLOOKUP(A524,'Lista de Produtos'!$A$2:$AE$998,22,0),IF($F$10=22,VLOOKUP(A524,'Lista de Produtos'!$A$2:$AE$998,23,0),IF($F$10=23,VLOOKUP(A524,'Lista de Produtos'!$A$2:$AE$998,24,0),IF($F$10=24,VLOOKUP(A524,'Lista de Produtos'!$A$2:$AE$998,25,0),IF($F$10=25,VLOOKUP(A524,'Lista de Produtos'!$A$2:$AE$998,26,0),IF($F$10=26,VLOOKUP(A524,'Lista de Produtos'!$A$2:$AE$998,27,0),IF($F$10=27,VLOOKUP(A524,'Lista de Produtos'!$A$2:$AE$998,28,0),IF($F$10=28,VLOOKUP(A524,'Lista de Produtos'!$A$2:$AE$998,29,0),IF($F$10=29,VLOOKUP(A524,'Lista de Produtos'!$A$2:$AE$998,30,0),IF($F$10=30,VLOOKUP(A524,'Lista de Produtos'!$A$2:$AE$998,31,0))))))))))))))))))))))))))))))),"")</f>
        <v/>
      </c>
      <c r="E524" s="67"/>
      <c r="F524" s="42"/>
      <c r="G524" s="43" t="str">
        <f t="shared" si="7"/>
        <v/>
      </c>
    </row>
    <row r="525" spans="1:7" x14ac:dyDescent="0.25">
      <c r="A525" s="68" t="str">
        <f>IF('Lista de Produtos'!A514="","",'Lista de Produtos'!A514)</f>
        <v/>
      </c>
      <c r="B525" s="69"/>
      <c r="C525" s="70"/>
      <c r="D525" s="66" t="str">
        <f>IFERROR(IF($F$10=1,VLOOKUP(A525,'Lista de Produtos'!$A$2:$E$998,2,0),IF($F$10=2,VLOOKUP(A525,'Lista de Produtos'!$A$2:$E$998,3,0),IF($F$10=3,VLOOKUP(A525,'Lista de Produtos'!$A$2:$E$998,4,0),IF($F$10=4,VLOOKUP(A525,'Lista de Produtos'!$A$2:$E$998,5,0),IF($F$10=5,VLOOKUP(A525,'Lista de Produtos'!$A$2:$F$998,6,0),IF($F$10=6,VLOOKUP(A525,'Lista de Produtos'!$A$2:$G$998,7,0),IF($F$10=7,VLOOKUP(A525,'Lista de Produtos'!$A$2:$H$998,8,0),IF($F$10=8,VLOOKUP(A525,'Lista de Produtos'!$A$2:$I$998,9,0),IF($F$10=9,VLOOKUP(A525,'Lista de Produtos'!$A$2:$J$998,10,0),IF($F$10=10,VLOOKUP(A525,'Lista de Produtos'!$A$2:$AE$998,11,0),IF($F$10=11,VLOOKUP(A525,'Lista de Produtos'!$A$2:$AE$998,12,0),IF($F$10=12,VLOOKUP(A525,'Lista de Produtos'!$A$2:$AE$998,13,0),IF($F$10=13,VLOOKUP(A525,'Lista de Produtos'!$A$2:$AE$998,14,0),IF($F$10=14,VLOOKUP(A525,'Lista de Produtos'!$A$2:$AE$998,15,0),IF($F$10=15,VLOOKUP(A525,'Lista de Produtos'!$A$2:$AE$998,16,0),IF($F$10=16,VLOOKUP(A525,'Lista de Produtos'!$A$2:$AE$998,17,0),IF($F$10=17,VLOOKUP(A525,'Lista de Produtos'!$A$2:$AE$998,18,0),IF($F$10=18,VLOOKUP(A525,'Lista de Produtos'!$A$2:$AE$998,19,0),IF($F$10=19,VLOOKUP(A525,'Lista de Produtos'!$A$2:$AE$998,20,0),IF($F$10=20,VLOOKUP(A525,'Lista de Produtos'!$A$2:$AE$998,21,0),IF($F$10=21,VLOOKUP(A525,'Lista de Produtos'!$A$2:$AE$998,22,0),IF($F$10=22,VLOOKUP(A525,'Lista de Produtos'!$A$2:$AE$998,23,0),IF($F$10=23,VLOOKUP(A525,'Lista de Produtos'!$A$2:$AE$998,24,0),IF($F$10=24,VLOOKUP(A525,'Lista de Produtos'!$A$2:$AE$998,25,0),IF($F$10=25,VLOOKUP(A525,'Lista de Produtos'!$A$2:$AE$998,26,0),IF($F$10=26,VLOOKUP(A525,'Lista de Produtos'!$A$2:$AE$998,27,0),IF($F$10=27,VLOOKUP(A525,'Lista de Produtos'!$A$2:$AE$998,28,0),IF($F$10=28,VLOOKUP(A525,'Lista de Produtos'!$A$2:$AE$998,29,0),IF($F$10=29,VLOOKUP(A525,'Lista de Produtos'!$A$2:$AE$998,30,0),IF($F$10=30,VLOOKUP(A525,'Lista de Produtos'!$A$2:$AE$998,31,0))))))))))))))))))))))))))))))),"")</f>
        <v/>
      </c>
      <c r="E525" s="67"/>
      <c r="F525" s="42"/>
      <c r="G525" s="43" t="str">
        <f t="shared" si="7"/>
        <v/>
      </c>
    </row>
    <row r="526" spans="1:7" x14ac:dyDescent="0.25">
      <c r="A526" s="68" t="str">
        <f>IF('Lista de Produtos'!A515="","",'Lista de Produtos'!A515)</f>
        <v/>
      </c>
      <c r="B526" s="69"/>
      <c r="C526" s="70"/>
      <c r="D526" s="66" t="str">
        <f>IFERROR(IF($F$10=1,VLOOKUP(A526,'Lista de Produtos'!$A$2:$E$998,2,0),IF($F$10=2,VLOOKUP(A526,'Lista de Produtos'!$A$2:$E$998,3,0),IF($F$10=3,VLOOKUP(A526,'Lista de Produtos'!$A$2:$E$998,4,0),IF($F$10=4,VLOOKUP(A526,'Lista de Produtos'!$A$2:$E$998,5,0),IF($F$10=5,VLOOKUP(A526,'Lista de Produtos'!$A$2:$F$998,6,0),IF($F$10=6,VLOOKUP(A526,'Lista de Produtos'!$A$2:$G$998,7,0),IF($F$10=7,VLOOKUP(A526,'Lista de Produtos'!$A$2:$H$998,8,0),IF($F$10=8,VLOOKUP(A526,'Lista de Produtos'!$A$2:$I$998,9,0),IF($F$10=9,VLOOKUP(A526,'Lista de Produtos'!$A$2:$J$998,10,0),IF($F$10=10,VLOOKUP(A526,'Lista de Produtos'!$A$2:$AE$998,11,0),IF($F$10=11,VLOOKUP(A526,'Lista de Produtos'!$A$2:$AE$998,12,0),IF($F$10=12,VLOOKUP(A526,'Lista de Produtos'!$A$2:$AE$998,13,0),IF($F$10=13,VLOOKUP(A526,'Lista de Produtos'!$A$2:$AE$998,14,0),IF($F$10=14,VLOOKUP(A526,'Lista de Produtos'!$A$2:$AE$998,15,0),IF($F$10=15,VLOOKUP(A526,'Lista de Produtos'!$A$2:$AE$998,16,0),IF($F$10=16,VLOOKUP(A526,'Lista de Produtos'!$A$2:$AE$998,17,0),IF($F$10=17,VLOOKUP(A526,'Lista de Produtos'!$A$2:$AE$998,18,0),IF($F$10=18,VLOOKUP(A526,'Lista de Produtos'!$A$2:$AE$998,19,0),IF($F$10=19,VLOOKUP(A526,'Lista de Produtos'!$A$2:$AE$998,20,0),IF($F$10=20,VLOOKUP(A526,'Lista de Produtos'!$A$2:$AE$998,21,0),IF($F$10=21,VLOOKUP(A526,'Lista de Produtos'!$A$2:$AE$998,22,0),IF($F$10=22,VLOOKUP(A526,'Lista de Produtos'!$A$2:$AE$998,23,0),IF($F$10=23,VLOOKUP(A526,'Lista de Produtos'!$A$2:$AE$998,24,0),IF($F$10=24,VLOOKUP(A526,'Lista de Produtos'!$A$2:$AE$998,25,0),IF($F$10=25,VLOOKUP(A526,'Lista de Produtos'!$A$2:$AE$998,26,0),IF($F$10=26,VLOOKUP(A526,'Lista de Produtos'!$A$2:$AE$998,27,0),IF($F$10=27,VLOOKUP(A526,'Lista de Produtos'!$A$2:$AE$998,28,0),IF($F$10=28,VLOOKUP(A526,'Lista de Produtos'!$A$2:$AE$998,29,0),IF($F$10=29,VLOOKUP(A526,'Lista de Produtos'!$A$2:$AE$998,30,0),IF($F$10=30,VLOOKUP(A526,'Lista de Produtos'!$A$2:$AE$998,31,0))))))))))))))))))))))))))))))),"")</f>
        <v/>
      </c>
      <c r="E526" s="67"/>
      <c r="F526" s="42"/>
      <c r="G526" s="43" t="str">
        <f t="shared" ref="G526:G589" si="8">IFERROR(IF(D526="","",D526*F526),"")</f>
        <v/>
      </c>
    </row>
    <row r="527" spans="1:7" x14ac:dyDescent="0.25">
      <c r="A527" s="68" t="str">
        <f>IF('Lista de Produtos'!A516="","",'Lista de Produtos'!A516)</f>
        <v/>
      </c>
      <c r="B527" s="69"/>
      <c r="C527" s="70"/>
      <c r="D527" s="66" t="str">
        <f>IFERROR(IF($F$10=1,VLOOKUP(A527,'Lista de Produtos'!$A$2:$E$998,2,0),IF($F$10=2,VLOOKUP(A527,'Lista de Produtos'!$A$2:$E$998,3,0),IF($F$10=3,VLOOKUP(A527,'Lista de Produtos'!$A$2:$E$998,4,0),IF($F$10=4,VLOOKUP(A527,'Lista de Produtos'!$A$2:$E$998,5,0),IF($F$10=5,VLOOKUP(A527,'Lista de Produtos'!$A$2:$F$998,6,0),IF($F$10=6,VLOOKUP(A527,'Lista de Produtos'!$A$2:$G$998,7,0),IF($F$10=7,VLOOKUP(A527,'Lista de Produtos'!$A$2:$H$998,8,0),IF($F$10=8,VLOOKUP(A527,'Lista de Produtos'!$A$2:$I$998,9,0),IF($F$10=9,VLOOKUP(A527,'Lista de Produtos'!$A$2:$J$998,10,0),IF($F$10=10,VLOOKUP(A527,'Lista de Produtos'!$A$2:$AE$998,11,0),IF($F$10=11,VLOOKUP(A527,'Lista de Produtos'!$A$2:$AE$998,12,0),IF($F$10=12,VLOOKUP(A527,'Lista de Produtos'!$A$2:$AE$998,13,0),IF($F$10=13,VLOOKUP(A527,'Lista de Produtos'!$A$2:$AE$998,14,0),IF($F$10=14,VLOOKUP(A527,'Lista de Produtos'!$A$2:$AE$998,15,0),IF($F$10=15,VLOOKUP(A527,'Lista de Produtos'!$A$2:$AE$998,16,0),IF($F$10=16,VLOOKUP(A527,'Lista de Produtos'!$A$2:$AE$998,17,0),IF($F$10=17,VLOOKUP(A527,'Lista de Produtos'!$A$2:$AE$998,18,0),IF($F$10=18,VLOOKUP(A527,'Lista de Produtos'!$A$2:$AE$998,19,0),IF($F$10=19,VLOOKUP(A527,'Lista de Produtos'!$A$2:$AE$998,20,0),IF($F$10=20,VLOOKUP(A527,'Lista de Produtos'!$A$2:$AE$998,21,0),IF($F$10=21,VLOOKUP(A527,'Lista de Produtos'!$A$2:$AE$998,22,0),IF($F$10=22,VLOOKUP(A527,'Lista de Produtos'!$A$2:$AE$998,23,0),IF($F$10=23,VLOOKUP(A527,'Lista de Produtos'!$A$2:$AE$998,24,0),IF($F$10=24,VLOOKUP(A527,'Lista de Produtos'!$A$2:$AE$998,25,0),IF($F$10=25,VLOOKUP(A527,'Lista de Produtos'!$A$2:$AE$998,26,0),IF($F$10=26,VLOOKUP(A527,'Lista de Produtos'!$A$2:$AE$998,27,0),IF($F$10=27,VLOOKUP(A527,'Lista de Produtos'!$A$2:$AE$998,28,0),IF($F$10=28,VLOOKUP(A527,'Lista de Produtos'!$A$2:$AE$998,29,0),IF($F$10=29,VLOOKUP(A527,'Lista de Produtos'!$A$2:$AE$998,30,0),IF($F$10=30,VLOOKUP(A527,'Lista de Produtos'!$A$2:$AE$998,31,0))))))))))))))))))))))))))))))),"")</f>
        <v/>
      </c>
      <c r="E527" s="67"/>
      <c r="F527" s="42"/>
      <c r="G527" s="43" t="str">
        <f t="shared" si="8"/>
        <v/>
      </c>
    </row>
    <row r="528" spans="1:7" x14ac:dyDescent="0.25">
      <c r="A528" s="68" t="str">
        <f>IF('Lista de Produtos'!A517="","",'Lista de Produtos'!A517)</f>
        <v/>
      </c>
      <c r="B528" s="69"/>
      <c r="C528" s="70"/>
      <c r="D528" s="66" t="str">
        <f>IFERROR(IF($F$10=1,VLOOKUP(A528,'Lista de Produtos'!$A$2:$E$998,2,0),IF($F$10=2,VLOOKUP(A528,'Lista de Produtos'!$A$2:$E$998,3,0),IF($F$10=3,VLOOKUP(A528,'Lista de Produtos'!$A$2:$E$998,4,0),IF($F$10=4,VLOOKUP(A528,'Lista de Produtos'!$A$2:$E$998,5,0),IF($F$10=5,VLOOKUP(A528,'Lista de Produtos'!$A$2:$F$998,6,0),IF($F$10=6,VLOOKUP(A528,'Lista de Produtos'!$A$2:$G$998,7,0),IF($F$10=7,VLOOKUP(A528,'Lista de Produtos'!$A$2:$H$998,8,0),IF($F$10=8,VLOOKUP(A528,'Lista de Produtos'!$A$2:$I$998,9,0),IF($F$10=9,VLOOKUP(A528,'Lista de Produtos'!$A$2:$J$998,10,0),IF($F$10=10,VLOOKUP(A528,'Lista de Produtos'!$A$2:$AE$998,11,0),IF($F$10=11,VLOOKUP(A528,'Lista de Produtos'!$A$2:$AE$998,12,0),IF($F$10=12,VLOOKUP(A528,'Lista de Produtos'!$A$2:$AE$998,13,0),IF($F$10=13,VLOOKUP(A528,'Lista de Produtos'!$A$2:$AE$998,14,0),IF($F$10=14,VLOOKUP(A528,'Lista de Produtos'!$A$2:$AE$998,15,0),IF($F$10=15,VLOOKUP(A528,'Lista de Produtos'!$A$2:$AE$998,16,0),IF($F$10=16,VLOOKUP(A528,'Lista de Produtos'!$A$2:$AE$998,17,0),IF($F$10=17,VLOOKUP(A528,'Lista de Produtos'!$A$2:$AE$998,18,0),IF($F$10=18,VLOOKUP(A528,'Lista de Produtos'!$A$2:$AE$998,19,0),IF($F$10=19,VLOOKUP(A528,'Lista de Produtos'!$A$2:$AE$998,20,0),IF($F$10=20,VLOOKUP(A528,'Lista de Produtos'!$A$2:$AE$998,21,0),IF($F$10=21,VLOOKUP(A528,'Lista de Produtos'!$A$2:$AE$998,22,0),IF($F$10=22,VLOOKUP(A528,'Lista de Produtos'!$A$2:$AE$998,23,0),IF($F$10=23,VLOOKUP(A528,'Lista de Produtos'!$A$2:$AE$998,24,0),IF($F$10=24,VLOOKUP(A528,'Lista de Produtos'!$A$2:$AE$998,25,0),IF($F$10=25,VLOOKUP(A528,'Lista de Produtos'!$A$2:$AE$998,26,0),IF($F$10=26,VLOOKUP(A528,'Lista de Produtos'!$A$2:$AE$998,27,0),IF($F$10=27,VLOOKUP(A528,'Lista de Produtos'!$A$2:$AE$998,28,0),IF($F$10=28,VLOOKUP(A528,'Lista de Produtos'!$A$2:$AE$998,29,0),IF($F$10=29,VLOOKUP(A528,'Lista de Produtos'!$A$2:$AE$998,30,0),IF($F$10=30,VLOOKUP(A528,'Lista de Produtos'!$A$2:$AE$998,31,0))))))))))))))))))))))))))))))),"")</f>
        <v/>
      </c>
      <c r="E528" s="67"/>
      <c r="F528" s="42"/>
      <c r="G528" s="43" t="str">
        <f t="shared" si="8"/>
        <v/>
      </c>
    </row>
    <row r="529" spans="1:7" x14ac:dyDescent="0.25">
      <c r="A529" s="68" t="str">
        <f>IF('Lista de Produtos'!A518="","",'Lista de Produtos'!A518)</f>
        <v/>
      </c>
      <c r="B529" s="69"/>
      <c r="C529" s="70"/>
      <c r="D529" s="66" t="str">
        <f>IFERROR(IF($F$10=1,VLOOKUP(A529,'Lista de Produtos'!$A$2:$E$998,2,0),IF($F$10=2,VLOOKUP(A529,'Lista de Produtos'!$A$2:$E$998,3,0),IF($F$10=3,VLOOKUP(A529,'Lista de Produtos'!$A$2:$E$998,4,0),IF($F$10=4,VLOOKUP(A529,'Lista de Produtos'!$A$2:$E$998,5,0),IF($F$10=5,VLOOKUP(A529,'Lista de Produtos'!$A$2:$F$998,6,0),IF($F$10=6,VLOOKUP(A529,'Lista de Produtos'!$A$2:$G$998,7,0),IF($F$10=7,VLOOKUP(A529,'Lista de Produtos'!$A$2:$H$998,8,0),IF($F$10=8,VLOOKUP(A529,'Lista de Produtos'!$A$2:$I$998,9,0),IF($F$10=9,VLOOKUP(A529,'Lista de Produtos'!$A$2:$J$998,10,0),IF($F$10=10,VLOOKUP(A529,'Lista de Produtos'!$A$2:$AE$998,11,0),IF($F$10=11,VLOOKUP(A529,'Lista de Produtos'!$A$2:$AE$998,12,0),IF($F$10=12,VLOOKUP(A529,'Lista de Produtos'!$A$2:$AE$998,13,0),IF($F$10=13,VLOOKUP(A529,'Lista de Produtos'!$A$2:$AE$998,14,0),IF($F$10=14,VLOOKUP(A529,'Lista de Produtos'!$A$2:$AE$998,15,0),IF($F$10=15,VLOOKUP(A529,'Lista de Produtos'!$A$2:$AE$998,16,0),IF($F$10=16,VLOOKUP(A529,'Lista de Produtos'!$A$2:$AE$998,17,0),IF($F$10=17,VLOOKUP(A529,'Lista de Produtos'!$A$2:$AE$998,18,0),IF($F$10=18,VLOOKUP(A529,'Lista de Produtos'!$A$2:$AE$998,19,0),IF($F$10=19,VLOOKUP(A529,'Lista de Produtos'!$A$2:$AE$998,20,0),IF($F$10=20,VLOOKUP(A529,'Lista de Produtos'!$A$2:$AE$998,21,0),IF($F$10=21,VLOOKUP(A529,'Lista de Produtos'!$A$2:$AE$998,22,0),IF($F$10=22,VLOOKUP(A529,'Lista de Produtos'!$A$2:$AE$998,23,0),IF($F$10=23,VLOOKUP(A529,'Lista de Produtos'!$A$2:$AE$998,24,0),IF($F$10=24,VLOOKUP(A529,'Lista de Produtos'!$A$2:$AE$998,25,0),IF($F$10=25,VLOOKUP(A529,'Lista de Produtos'!$A$2:$AE$998,26,0),IF($F$10=26,VLOOKUP(A529,'Lista de Produtos'!$A$2:$AE$998,27,0),IF($F$10=27,VLOOKUP(A529,'Lista de Produtos'!$A$2:$AE$998,28,0),IF($F$10=28,VLOOKUP(A529,'Lista de Produtos'!$A$2:$AE$998,29,0),IF($F$10=29,VLOOKUP(A529,'Lista de Produtos'!$A$2:$AE$998,30,0),IF($F$10=30,VLOOKUP(A529,'Lista de Produtos'!$A$2:$AE$998,31,0))))))))))))))))))))))))))))))),"")</f>
        <v/>
      </c>
      <c r="E529" s="67"/>
      <c r="F529" s="42"/>
      <c r="G529" s="43" t="str">
        <f t="shared" si="8"/>
        <v/>
      </c>
    </row>
    <row r="530" spans="1:7" x14ac:dyDescent="0.25">
      <c r="A530" s="68" t="str">
        <f>IF('Lista de Produtos'!A519="","",'Lista de Produtos'!A519)</f>
        <v/>
      </c>
      <c r="B530" s="69"/>
      <c r="C530" s="70"/>
      <c r="D530" s="66" t="str">
        <f>IFERROR(IF($F$10=1,VLOOKUP(A530,'Lista de Produtos'!$A$2:$E$998,2,0),IF($F$10=2,VLOOKUP(A530,'Lista de Produtos'!$A$2:$E$998,3,0),IF($F$10=3,VLOOKUP(A530,'Lista de Produtos'!$A$2:$E$998,4,0),IF($F$10=4,VLOOKUP(A530,'Lista de Produtos'!$A$2:$E$998,5,0),IF($F$10=5,VLOOKUP(A530,'Lista de Produtos'!$A$2:$F$998,6,0),IF($F$10=6,VLOOKUP(A530,'Lista de Produtos'!$A$2:$G$998,7,0),IF($F$10=7,VLOOKUP(A530,'Lista de Produtos'!$A$2:$H$998,8,0),IF($F$10=8,VLOOKUP(A530,'Lista de Produtos'!$A$2:$I$998,9,0),IF($F$10=9,VLOOKUP(A530,'Lista de Produtos'!$A$2:$J$998,10,0),IF($F$10=10,VLOOKUP(A530,'Lista de Produtos'!$A$2:$AE$998,11,0),IF($F$10=11,VLOOKUP(A530,'Lista de Produtos'!$A$2:$AE$998,12,0),IF($F$10=12,VLOOKUP(A530,'Lista de Produtos'!$A$2:$AE$998,13,0),IF($F$10=13,VLOOKUP(A530,'Lista de Produtos'!$A$2:$AE$998,14,0),IF($F$10=14,VLOOKUP(A530,'Lista de Produtos'!$A$2:$AE$998,15,0),IF($F$10=15,VLOOKUP(A530,'Lista de Produtos'!$A$2:$AE$998,16,0),IF($F$10=16,VLOOKUP(A530,'Lista de Produtos'!$A$2:$AE$998,17,0),IF($F$10=17,VLOOKUP(A530,'Lista de Produtos'!$A$2:$AE$998,18,0),IF($F$10=18,VLOOKUP(A530,'Lista de Produtos'!$A$2:$AE$998,19,0),IF($F$10=19,VLOOKUP(A530,'Lista de Produtos'!$A$2:$AE$998,20,0),IF($F$10=20,VLOOKUP(A530,'Lista de Produtos'!$A$2:$AE$998,21,0),IF($F$10=21,VLOOKUP(A530,'Lista de Produtos'!$A$2:$AE$998,22,0),IF($F$10=22,VLOOKUP(A530,'Lista de Produtos'!$A$2:$AE$998,23,0),IF($F$10=23,VLOOKUP(A530,'Lista de Produtos'!$A$2:$AE$998,24,0),IF($F$10=24,VLOOKUP(A530,'Lista de Produtos'!$A$2:$AE$998,25,0),IF($F$10=25,VLOOKUP(A530,'Lista de Produtos'!$A$2:$AE$998,26,0),IF($F$10=26,VLOOKUP(A530,'Lista de Produtos'!$A$2:$AE$998,27,0),IF($F$10=27,VLOOKUP(A530,'Lista de Produtos'!$A$2:$AE$998,28,0),IF($F$10=28,VLOOKUP(A530,'Lista de Produtos'!$A$2:$AE$998,29,0),IF($F$10=29,VLOOKUP(A530,'Lista de Produtos'!$A$2:$AE$998,30,0),IF($F$10=30,VLOOKUP(A530,'Lista de Produtos'!$A$2:$AE$998,31,0))))))))))))))))))))))))))))))),"")</f>
        <v/>
      </c>
      <c r="E530" s="67"/>
      <c r="F530" s="42"/>
      <c r="G530" s="43" t="str">
        <f t="shared" si="8"/>
        <v/>
      </c>
    </row>
    <row r="531" spans="1:7" x14ac:dyDescent="0.25">
      <c r="A531" s="68" t="str">
        <f>IF('Lista de Produtos'!A520="","",'Lista de Produtos'!A520)</f>
        <v/>
      </c>
      <c r="B531" s="69"/>
      <c r="C531" s="70"/>
      <c r="D531" s="66" t="str">
        <f>IFERROR(IF($F$10=1,VLOOKUP(A531,'Lista de Produtos'!$A$2:$E$998,2,0),IF($F$10=2,VLOOKUP(A531,'Lista de Produtos'!$A$2:$E$998,3,0),IF($F$10=3,VLOOKUP(A531,'Lista de Produtos'!$A$2:$E$998,4,0),IF($F$10=4,VLOOKUP(A531,'Lista de Produtos'!$A$2:$E$998,5,0),IF($F$10=5,VLOOKUP(A531,'Lista de Produtos'!$A$2:$F$998,6,0),IF($F$10=6,VLOOKUP(A531,'Lista de Produtos'!$A$2:$G$998,7,0),IF($F$10=7,VLOOKUP(A531,'Lista de Produtos'!$A$2:$H$998,8,0),IF($F$10=8,VLOOKUP(A531,'Lista de Produtos'!$A$2:$I$998,9,0),IF($F$10=9,VLOOKUP(A531,'Lista de Produtos'!$A$2:$J$998,10,0),IF($F$10=10,VLOOKUP(A531,'Lista de Produtos'!$A$2:$AE$998,11,0),IF($F$10=11,VLOOKUP(A531,'Lista de Produtos'!$A$2:$AE$998,12,0),IF($F$10=12,VLOOKUP(A531,'Lista de Produtos'!$A$2:$AE$998,13,0),IF($F$10=13,VLOOKUP(A531,'Lista de Produtos'!$A$2:$AE$998,14,0),IF($F$10=14,VLOOKUP(A531,'Lista de Produtos'!$A$2:$AE$998,15,0),IF($F$10=15,VLOOKUP(A531,'Lista de Produtos'!$A$2:$AE$998,16,0),IF($F$10=16,VLOOKUP(A531,'Lista de Produtos'!$A$2:$AE$998,17,0),IF($F$10=17,VLOOKUP(A531,'Lista de Produtos'!$A$2:$AE$998,18,0),IF($F$10=18,VLOOKUP(A531,'Lista de Produtos'!$A$2:$AE$998,19,0),IF($F$10=19,VLOOKUP(A531,'Lista de Produtos'!$A$2:$AE$998,20,0),IF($F$10=20,VLOOKUP(A531,'Lista de Produtos'!$A$2:$AE$998,21,0),IF($F$10=21,VLOOKUP(A531,'Lista de Produtos'!$A$2:$AE$998,22,0),IF($F$10=22,VLOOKUP(A531,'Lista de Produtos'!$A$2:$AE$998,23,0),IF($F$10=23,VLOOKUP(A531,'Lista de Produtos'!$A$2:$AE$998,24,0),IF($F$10=24,VLOOKUP(A531,'Lista de Produtos'!$A$2:$AE$998,25,0),IF($F$10=25,VLOOKUP(A531,'Lista de Produtos'!$A$2:$AE$998,26,0),IF($F$10=26,VLOOKUP(A531,'Lista de Produtos'!$A$2:$AE$998,27,0),IF($F$10=27,VLOOKUP(A531,'Lista de Produtos'!$A$2:$AE$998,28,0),IF($F$10=28,VLOOKUP(A531,'Lista de Produtos'!$A$2:$AE$998,29,0),IF($F$10=29,VLOOKUP(A531,'Lista de Produtos'!$A$2:$AE$998,30,0),IF($F$10=30,VLOOKUP(A531,'Lista de Produtos'!$A$2:$AE$998,31,0))))))))))))))))))))))))))))))),"")</f>
        <v/>
      </c>
      <c r="E531" s="67"/>
      <c r="F531" s="42"/>
      <c r="G531" s="43" t="str">
        <f t="shared" si="8"/>
        <v/>
      </c>
    </row>
    <row r="532" spans="1:7" x14ac:dyDescent="0.25">
      <c r="A532" s="68" t="str">
        <f>IF('Lista de Produtos'!A521="","",'Lista de Produtos'!A521)</f>
        <v/>
      </c>
      <c r="B532" s="69"/>
      <c r="C532" s="70"/>
      <c r="D532" s="66" t="str">
        <f>IFERROR(IF($F$10=1,VLOOKUP(A532,'Lista de Produtos'!$A$2:$E$998,2,0),IF($F$10=2,VLOOKUP(A532,'Lista de Produtos'!$A$2:$E$998,3,0),IF($F$10=3,VLOOKUP(A532,'Lista de Produtos'!$A$2:$E$998,4,0),IF($F$10=4,VLOOKUP(A532,'Lista de Produtos'!$A$2:$E$998,5,0),IF($F$10=5,VLOOKUP(A532,'Lista de Produtos'!$A$2:$F$998,6,0),IF($F$10=6,VLOOKUP(A532,'Lista de Produtos'!$A$2:$G$998,7,0),IF($F$10=7,VLOOKUP(A532,'Lista de Produtos'!$A$2:$H$998,8,0),IF($F$10=8,VLOOKUP(A532,'Lista de Produtos'!$A$2:$I$998,9,0),IF($F$10=9,VLOOKUP(A532,'Lista de Produtos'!$A$2:$J$998,10,0),IF($F$10=10,VLOOKUP(A532,'Lista de Produtos'!$A$2:$AE$998,11,0),IF($F$10=11,VLOOKUP(A532,'Lista de Produtos'!$A$2:$AE$998,12,0),IF($F$10=12,VLOOKUP(A532,'Lista de Produtos'!$A$2:$AE$998,13,0),IF($F$10=13,VLOOKUP(A532,'Lista de Produtos'!$A$2:$AE$998,14,0),IF($F$10=14,VLOOKUP(A532,'Lista de Produtos'!$A$2:$AE$998,15,0),IF($F$10=15,VLOOKUP(A532,'Lista de Produtos'!$A$2:$AE$998,16,0),IF($F$10=16,VLOOKUP(A532,'Lista de Produtos'!$A$2:$AE$998,17,0),IF($F$10=17,VLOOKUP(A532,'Lista de Produtos'!$A$2:$AE$998,18,0),IF($F$10=18,VLOOKUP(A532,'Lista de Produtos'!$A$2:$AE$998,19,0),IF($F$10=19,VLOOKUP(A532,'Lista de Produtos'!$A$2:$AE$998,20,0),IF($F$10=20,VLOOKUP(A532,'Lista de Produtos'!$A$2:$AE$998,21,0),IF($F$10=21,VLOOKUP(A532,'Lista de Produtos'!$A$2:$AE$998,22,0),IF($F$10=22,VLOOKUP(A532,'Lista de Produtos'!$A$2:$AE$998,23,0),IF($F$10=23,VLOOKUP(A532,'Lista de Produtos'!$A$2:$AE$998,24,0),IF($F$10=24,VLOOKUP(A532,'Lista de Produtos'!$A$2:$AE$998,25,0),IF($F$10=25,VLOOKUP(A532,'Lista de Produtos'!$A$2:$AE$998,26,0),IF($F$10=26,VLOOKUP(A532,'Lista de Produtos'!$A$2:$AE$998,27,0),IF($F$10=27,VLOOKUP(A532,'Lista de Produtos'!$A$2:$AE$998,28,0),IF($F$10=28,VLOOKUP(A532,'Lista de Produtos'!$A$2:$AE$998,29,0),IF($F$10=29,VLOOKUP(A532,'Lista de Produtos'!$A$2:$AE$998,30,0),IF($F$10=30,VLOOKUP(A532,'Lista de Produtos'!$A$2:$AE$998,31,0))))))))))))))))))))))))))))))),"")</f>
        <v/>
      </c>
      <c r="E532" s="67"/>
      <c r="F532" s="42"/>
      <c r="G532" s="43" t="str">
        <f t="shared" si="8"/>
        <v/>
      </c>
    </row>
    <row r="533" spans="1:7" x14ac:dyDescent="0.25">
      <c r="A533" s="68" t="str">
        <f>IF('Lista de Produtos'!A522="","",'Lista de Produtos'!A522)</f>
        <v/>
      </c>
      <c r="B533" s="69"/>
      <c r="C533" s="70"/>
      <c r="D533" s="66" t="str">
        <f>IFERROR(IF($F$10=1,VLOOKUP(A533,'Lista de Produtos'!$A$2:$E$998,2,0),IF($F$10=2,VLOOKUP(A533,'Lista de Produtos'!$A$2:$E$998,3,0),IF($F$10=3,VLOOKUP(A533,'Lista de Produtos'!$A$2:$E$998,4,0),IF($F$10=4,VLOOKUP(A533,'Lista de Produtos'!$A$2:$E$998,5,0),IF($F$10=5,VLOOKUP(A533,'Lista de Produtos'!$A$2:$F$998,6,0),IF($F$10=6,VLOOKUP(A533,'Lista de Produtos'!$A$2:$G$998,7,0),IF($F$10=7,VLOOKUP(A533,'Lista de Produtos'!$A$2:$H$998,8,0),IF($F$10=8,VLOOKUP(A533,'Lista de Produtos'!$A$2:$I$998,9,0),IF($F$10=9,VLOOKUP(A533,'Lista de Produtos'!$A$2:$J$998,10,0),IF($F$10=10,VLOOKUP(A533,'Lista de Produtos'!$A$2:$AE$998,11,0),IF($F$10=11,VLOOKUP(A533,'Lista de Produtos'!$A$2:$AE$998,12,0),IF($F$10=12,VLOOKUP(A533,'Lista de Produtos'!$A$2:$AE$998,13,0),IF($F$10=13,VLOOKUP(A533,'Lista de Produtos'!$A$2:$AE$998,14,0),IF($F$10=14,VLOOKUP(A533,'Lista de Produtos'!$A$2:$AE$998,15,0),IF($F$10=15,VLOOKUP(A533,'Lista de Produtos'!$A$2:$AE$998,16,0),IF($F$10=16,VLOOKUP(A533,'Lista de Produtos'!$A$2:$AE$998,17,0),IF($F$10=17,VLOOKUP(A533,'Lista de Produtos'!$A$2:$AE$998,18,0),IF($F$10=18,VLOOKUP(A533,'Lista de Produtos'!$A$2:$AE$998,19,0),IF($F$10=19,VLOOKUP(A533,'Lista de Produtos'!$A$2:$AE$998,20,0),IF($F$10=20,VLOOKUP(A533,'Lista de Produtos'!$A$2:$AE$998,21,0),IF($F$10=21,VLOOKUP(A533,'Lista de Produtos'!$A$2:$AE$998,22,0),IF($F$10=22,VLOOKUP(A533,'Lista de Produtos'!$A$2:$AE$998,23,0),IF($F$10=23,VLOOKUP(A533,'Lista de Produtos'!$A$2:$AE$998,24,0),IF($F$10=24,VLOOKUP(A533,'Lista de Produtos'!$A$2:$AE$998,25,0),IF($F$10=25,VLOOKUP(A533,'Lista de Produtos'!$A$2:$AE$998,26,0),IF($F$10=26,VLOOKUP(A533,'Lista de Produtos'!$A$2:$AE$998,27,0),IF($F$10=27,VLOOKUP(A533,'Lista de Produtos'!$A$2:$AE$998,28,0),IF($F$10=28,VLOOKUP(A533,'Lista de Produtos'!$A$2:$AE$998,29,0),IF($F$10=29,VLOOKUP(A533,'Lista de Produtos'!$A$2:$AE$998,30,0),IF($F$10=30,VLOOKUP(A533,'Lista de Produtos'!$A$2:$AE$998,31,0))))))))))))))))))))))))))))))),"")</f>
        <v/>
      </c>
      <c r="E533" s="67"/>
      <c r="F533" s="42"/>
      <c r="G533" s="43" t="str">
        <f t="shared" si="8"/>
        <v/>
      </c>
    </row>
    <row r="534" spans="1:7" x14ac:dyDescent="0.25">
      <c r="A534" s="68" t="str">
        <f>IF('Lista de Produtos'!A523="","",'Lista de Produtos'!A523)</f>
        <v/>
      </c>
      <c r="B534" s="69"/>
      <c r="C534" s="70"/>
      <c r="D534" s="66" t="str">
        <f>IFERROR(IF($F$10=1,VLOOKUP(A534,'Lista de Produtos'!$A$2:$E$998,2,0),IF($F$10=2,VLOOKUP(A534,'Lista de Produtos'!$A$2:$E$998,3,0),IF($F$10=3,VLOOKUP(A534,'Lista de Produtos'!$A$2:$E$998,4,0),IF($F$10=4,VLOOKUP(A534,'Lista de Produtos'!$A$2:$E$998,5,0),IF($F$10=5,VLOOKUP(A534,'Lista de Produtos'!$A$2:$F$998,6,0),IF($F$10=6,VLOOKUP(A534,'Lista de Produtos'!$A$2:$G$998,7,0),IF($F$10=7,VLOOKUP(A534,'Lista de Produtos'!$A$2:$H$998,8,0),IF($F$10=8,VLOOKUP(A534,'Lista de Produtos'!$A$2:$I$998,9,0),IF($F$10=9,VLOOKUP(A534,'Lista de Produtos'!$A$2:$J$998,10,0),IF($F$10=10,VLOOKUP(A534,'Lista de Produtos'!$A$2:$AE$998,11,0),IF($F$10=11,VLOOKUP(A534,'Lista de Produtos'!$A$2:$AE$998,12,0),IF($F$10=12,VLOOKUP(A534,'Lista de Produtos'!$A$2:$AE$998,13,0),IF($F$10=13,VLOOKUP(A534,'Lista de Produtos'!$A$2:$AE$998,14,0),IF($F$10=14,VLOOKUP(A534,'Lista de Produtos'!$A$2:$AE$998,15,0),IF($F$10=15,VLOOKUP(A534,'Lista de Produtos'!$A$2:$AE$998,16,0),IF($F$10=16,VLOOKUP(A534,'Lista de Produtos'!$A$2:$AE$998,17,0),IF($F$10=17,VLOOKUP(A534,'Lista de Produtos'!$A$2:$AE$998,18,0),IF($F$10=18,VLOOKUP(A534,'Lista de Produtos'!$A$2:$AE$998,19,0),IF($F$10=19,VLOOKUP(A534,'Lista de Produtos'!$A$2:$AE$998,20,0),IF($F$10=20,VLOOKUP(A534,'Lista de Produtos'!$A$2:$AE$998,21,0),IF($F$10=21,VLOOKUP(A534,'Lista de Produtos'!$A$2:$AE$998,22,0),IF($F$10=22,VLOOKUP(A534,'Lista de Produtos'!$A$2:$AE$998,23,0),IF($F$10=23,VLOOKUP(A534,'Lista de Produtos'!$A$2:$AE$998,24,0),IF($F$10=24,VLOOKUP(A534,'Lista de Produtos'!$A$2:$AE$998,25,0),IF($F$10=25,VLOOKUP(A534,'Lista de Produtos'!$A$2:$AE$998,26,0),IF($F$10=26,VLOOKUP(A534,'Lista de Produtos'!$A$2:$AE$998,27,0),IF($F$10=27,VLOOKUP(A534,'Lista de Produtos'!$A$2:$AE$998,28,0),IF($F$10=28,VLOOKUP(A534,'Lista de Produtos'!$A$2:$AE$998,29,0),IF($F$10=29,VLOOKUP(A534,'Lista de Produtos'!$A$2:$AE$998,30,0),IF($F$10=30,VLOOKUP(A534,'Lista de Produtos'!$A$2:$AE$998,31,0))))))))))))))))))))))))))))))),"")</f>
        <v/>
      </c>
      <c r="E534" s="67"/>
      <c r="F534" s="42"/>
      <c r="G534" s="43" t="str">
        <f t="shared" si="8"/>
        <v/>
      </c>
    </row>
    <row r="535" spans="1:7" x14ac:dyDescent="0.25">
      <c r="A535" s="68" t="str">
        <f>IF('Lista de Produtos'!A524="","",'Lista de Produtos'!A524)</f>
        <v/>
      </c>
      <c r="B535" s="69"/>
      <c r="C535" s="70"/>
      <c r="D535" s="66" t="str">
        <f>IFERROR(IF($F$10=1,VLOOKUP(A535,'Lista de Produtos'!$A$2:$E$998,2,0),IF($F$10=2,VLOOKUP(A535,'Lista de Produtos'!$A$2:$E$998,3,0),IF($F$10=3,VLOOKUP(A535,'Lista de Produtos'!$A$2:$E$998,4,0),IF($F$10=4,VLOOKUP(A535,'Lista de Produtos'!$A$2:$E$998,5,0),IF($F$10=5,VLOOKUP(A535,'Lista de Produtos'!$A$2:$F$998,6,0),IF($F$10=6,VLOOKUP(A535,'Lista de Produtos'!$A$2:$G$998,7,0),IF($F$10=7,VLOOKUP(A535,'Lista de Produtos'!$A$2:$H$998,8,0),IF($F$10=8,VLOOKUP(A535,'Lista de Produtos'!$A$2:$I$998,9,0),IF($F$10=9,VLOOKUP(A535,'Lista de Produtos'!$A$2:$J$998,10,0),IF($F$10=10,VLOOKUP(A535,'Lista de Produtos'!$A$2:$AE$998,11,0),IF($F$10=11,VLOOKUP(A535,'Lista de Produtos'!$A$2:$AE$998,12,0),IF($F$10=12,VLOOKUP(A535,'Lista de Produtos'!$A$2:$AE$998,13,0),IF($F$10=13,VLOOKUP(A535,'Lista de Produtos'!$A$2:$AE$998,14,0),IF($F$10=14,VLOOKUP(A535,'Lista de Produtos'!$A$2:$AE$998,15,0),IF($F$10=15,VLOOKUP(A535,'Lista de Produtos'!$A$2:$AE$998,16,0),IF($F$10=16,VLOOKUP(A535,'Lista de Produtos'!$A$2:$AE$998,17,0),IF($F$10=17,VLOOKUP(A535,'Lista de Produtos'!$A$2:$AE$998,18,0),IF($F$10=18,VLOOKUP(A535,'Lista de Produtos'!$A$2:$AE$998,19,0),IF($F$10=19,VLOOKUP(A535,'Lista de Produtos'!$A$2:$AE$998,20,0),IF($F$10=20,VLOOKUP(A535,'Lista de Produtos'!$A$2:$AE$998,21,0),IF($F$10=21,VLOOKUP(A535,'Lista de Produtos'!$A$2:$AE$998,22,0),IF($F$10=22,VLOOKUP(A535,'Lista de Produtos'!$A$2:$AE$998,23,0),IF($F$10=23,VLOOKUP(A535,'Lista de Produtos'!$A$2:$AE$998,24,0),IF($F$10=24,VLOOKUP(A535,'Lista de Produtos'!$A$2:$AE$998,25,0),IF($F$10=25,VLOOKUP(A535,'Lista de Produtos'!$A$2:$AE$998,26,0),IF($F$10=26,VLOOKUP(A535,'Lista de Produtos'!$A$2:$AE$998,27,0),IF($F$10=27,VLOOKUP(A535,'Lista de Produtos'!$A$2:$AE$998,28,0),IF($F$10=28,VLOOKUP(A535,'Lista de Produtos'!$A$2:$AE$998,29,0),IF($F$10=29,VLOOKUP(A535,'Lista de Produtos'!$A$2:$AE$998,30,0),IF($F$10=30,VLOOKUP(A535,'Lista de Produtos'!$A$2:$AE$998,31,0))))))))))))))))))))))))))))))),"")</f>
        <v/>
      </c>
      <c r="E535" s="67"/>
      <c r="F535" s="42"/>
      <c r="G535" s="43" t="str">
        <f t="shared" si="8"/>
        <v/>
      </c>
    </row>
    <row r="536" spans="1:7" x14ac:dyDescent="0.25">
      <c r="A536" s="68" t="str">
        <f>IF('Lista de Produtos'!A525="","",'Lista de Produtos'!A525)</f>
        <v/>
      </c>
      <c r="B536" s="69"/>
      <c r="C536" s="70"/>
      <c r="D536" s="66" t="str">
        <f>IFERROR(IF($F$10=1,VLOOKUP(A536,'Lista de Produtos'!$A$2:$E$998,2,0),IF($F$10=2,VLOOKUP(A536,'Lista de Produtos'!$A$2:$E$998,3,0),IF($F$10=3,VLOOKUP(A536,'Lista de Produtos'!$A$2:$E$998,4,0),IF($F$10=4,VLOOKUP(A536,'Lista de Produtos'!$A$2:$E$998,5,0),IF($F$10=5,VLOOKUP(A536,'Lista de Produtos'!$A$2:$F$998,6,0),IF($F$10=6,VLOOKUP(A536,'Lista de Produtos'!$A$2:$G$998,7,0),IF($F$10=7,VLOOKUP(A536,'Lista de Produtos'!$A$2:$H$998,8,0),IF($F$10=8,VLOOKUP(A536,'Lista de Produtos'!$A$2:$I$998,9,0),IF($F$10=9,VLOOKUP(A536,'Lista de Produtos'!$A$2:$J$998,10,0),IF($F$10=10,VLOOKUP(A536,'Lista de Produtos'!$A$2:$AE$998,11,0),IF($F$10=11,VLOOKUP(A536,'Lista de Produtos'!$A$2:$AE$998,12,0),IF($F$10=12,VLOOKUP(A536,'Lista de Produtos'!$A$2:$AE$998,13,0),IF($F$10=13,VLOOKUP(A536,'Lista de Produtos'!$A$2:$AE$998,14,0),IF($F$10=14,VLOOKUP(A536,'Lista de Produtos'!$A$2:$AE$998,15,0),IF($F$10=15,VLOOKUP(A536,'Lista de Produtos'!$A$2:$AE$998,16,0),IF($F$10=16,VLOOKUP(A536,'Lista de Produtos'!$A$2:$AE$998,17,0),IF($F$10=17,VLOOKUP(A536,'Lista de Produtos'!$A$2:$AE$998,18,0),IF($F$10=18,VLOOKUP(A536,'Lista de Produtos'!$A$2:$AE$998,19,0),IF($F$10=19,VLOOKUP(A536,'Lista de Produtos'!$A$2:$AE$998,20,0),IF($F$10=20,VLOOKUP(A536,'Lista de Produtos'!$A$2:$AE$998,21,0),IF($F$10=21,VLOOKUP(A536,'Lista de Produtos'!$A$2:$AE$998,22,0),IF($F$10=22,VLOOKUP(A536,'Lista de Produtos'!$A$2:$AE$998,23,0),IF($F$10=23,VLOOKUP(A536,'Lista de Produtos'!$A$2:$AE$998,24,0),IF($F$10=24,VLOOKUP(A536,'Lista de Produtos'!$A$2:$AE$998,25,0),IF($F$10=25,VLOOKUP(A536,'Lista de Produtos'!$A$2:$AE$998,26,0),IF($F$10=26,VLOOKUP(A536,'Lista de Produtos'!$A$2:$AE$998,27,0),IF($F$10=27,VLOOKUP(A536,'Lista de Produtos'!$A$2:$AE$998,28,0),IF($F$10=28,VLOOKUP(A536,'Lista de Produtos'!$A$2:$AE$998,29,0),IF($F$10=29,VLOOKUP(A536,'Lista de Produtos'!$A$2:$AE$998,30,0),IF($F$10=30,VLOOKUP(A536,'Lista de Produtos'!$A$2:$AE$998,31,0))))))))))))))))))))))))))))))),"")</f>
        <v/>
      </c>
      <c r="E536" s="67"/>
      <c r="F536" s="42"/>
      <c r="G536" s="43" t="str">
        <f t="shared" si="8"/>
        <v/>
      </c>
    </row>
    <row r="537" spans="1:7" x14ac:dyDescent="0.25">
      <c r="A537" s="68" t="str">
        <f>IF('Lista de Produtos'!A526="","",'Lista de Produtos'!A526)</f>
        <v/>
      </c>
      <c r="B537" s="69"/>
      <c r="C537" s="70"/>
      <c r="D537" s="66" t="str">
        <f>IFERROR(IF($F$10=1,VLOOKUP(A537,'Lista de Produtos'!$A$2:$E$998,2,0),IF($F$10=2,VLOOKUP(A537,'Lista de Produtos'!$A$2:$E$998,3,0),IF($F$10=3,VLOOKUP(A537,'Lista de Produtos'!$A$2:$E$998,4,0),IF($F$10=4,VLOOKUP(A537,'Lista de Produtos'!$A$2:$E$998,5,0),IF($F$10=5,VLOOKUP(A537,'Lista de Produtos'!$A$2:$F$998,6,0),IF($F$10=6,VLOOKUP(A537,'Lista de Produtos'!$A$2:$G$998,7,0),IF($F$10=7,VLOOKUP(A537,'Lista de Produtos'!$A$2:$H$998,8,0),IF($F$10=8,VLOOKUP(A537,'Lista de Produtos'!$A$2:$I$998,9,0),IF($F$10=9,VLOOKUP(A537,'Lista de Produtos'!$A$2:$J$998,10,0),IF($F$10=10,VLOOKUP(A537,'Lista de Produtos'!$A$2:$AE$998,11,0),IF($F$10=11,VLOOKUP(A537,'Lista de Produtos'!$A$2:$AE$998,12,0),IF($F$10=12,VLOOKUP(A537,'Lista de Produtos'!$A$2:$AE$998,13,0),IF($F$10=13,VLOOKUP(A537,'Lista de Produtos'!$A$2:$AE$998,14,0),IF($F$10=14,VLOOKUP(A537,'Lista de Produtos'!$A$2:$AE$998,15,0),IF($F$10=15,VLOOKUP(A537,'Lista de Produtos'!$A$2:$AE$998,16,0),IF($F$10=16,VLOOKUP(A537,'Lista de Produtos'!$A$2:$AE$998,17,0),IF($F$10=17,VLOOKUP(A537,'Lista de Produtos'!$A$2:$AE$998,18,0),IF($F$10=18,VLOOKUP(A537,'Lista de Produtos'!$A$2:$AE$998,19,0),IF($F$10=19,VLOOKUP(A537,'Lista de Produtos'!$A$2:$AE$998,20,0),IF($F$10=20,VLOOKUP(A537,'Lista de Produtos'!$A$2:$AE$998,21,0),IF($F$10=21,VLOOKUP(A537,'Lista de Produtos'!$A$2:$AE$998,22,0),IF($F$10=22,VLOOKUP(A537,'Lista de Produtos'!$A$2:$AE$998,23,0),IF($F$10=23,VLOOKUP(A537,'Lista de Produtos'!$A$2:$AE$998,24,0),IF($F$10=24,VLOOKUP(A537,'Lista de Produtos'!$A$2:$AE$998,25,0),IF($F$10=25,VLOOKUP(A537,'Lista de Produtos'!$A$2:$AE$998,26,0),IF($F$10=26,VLOOKUP(A537,'Lista de Produtos'!$A$2:$AE$998,27,0),IF($F$10=27,VLOOKUP(A537,'Lista de Produtos'!$A$2:$AE$998,28,0),IF($F$10=28,VLOOKUP(A537,'Lista de Produtos'!$A$2:$AE$998,29,0),IF($F$10=29,VLOOKUP(A537,'Lista de Produtos'!$A$2:$AE$998,30,0),IF($F$10=30,VLOOKUP(A537,'Lista de Produtos'!$A$2:$AE$998,31,0))))))))))))))))))))))))))))))),"")</f>
        <v/>
      </c>
      <c r="E537" s="67"/>
      <c r="F537" s="42"/>
      <c r="G537" s="43" t="str">
        <f t="shared" si="8"/>
        <v/>
      </c>
    </row>
    <row r="538" spans="1:7" x14ac:dyDescent="0.25">
      <c r="A538" s="68" t="str">
        <f>IF('Lista de Produtos'!A527="","",'Lista de Produtos'!A527)</f>
        <v/>
      </c>
      <c r="B538" s="69"/>
      <c r="C538" s="70"/>
      <c r="D538" s="66" t="str">
        <f>IFERROR(IF($F$10=1,VLOOKUP(A538,'Lista de Produtos'!$A$2:$E$998,2,0),IF($F$10=2,VLOOKUP(A538,'Lista de Produtos'!$A$2:$E$998,3,0),IF($F$10=3,VLOOKUP(A538,'Lista de Produtos'!$A$2:$E$998,4,0),IF($F$10=4,VLOOKUP(A538,'Lista de Produtos'!$A$2:$E$998,5,0),IF($F$10=5,VLOOKUP(A538,'Lista de Produtos'!$A$2:$F$998,6,0),IF($F$10=6,VLOOKUP(A538,'Lista de Produtos'!$A$2:$G$998,7,0),IF($F$10=7,VLOOKUP(A538,'Lista de Produtos'!$A$2:$H$998,8,0),IF($F$10=8,VLOOKUP(A538,'Lista de Produtos'!$A$2:$I$998,9,0),IF($F$10=9,VLOOKUP(A538,'Lista de Produtos'!$A$2:$J$998,10,0),IF($F$10=10,VLOOKUP(A538,'Lista de Produtos'!$A$2:$AE$998,11,0),IF($F$10=11,VLOOKUP(A538,'Lista de Produtos'!$A$2:$AE$998,12,0),IF($F$10=12,VLOOKUP(A538,'Lista de Produtos'!$A$2:$AE$998,13,0),IF($F$10=13,VLOOKUP(A538,'Lista de Produtos'!$A$2:$AE$998,14,0),IF($F$10=14,VLOOKUP(A538,'Lista de Produtos'!$A$2:$AE$998,15,0),IF($F$10=15,VLOOKUP(A538,'Lista de Produtos'!$A$2:$AE$998,16,0),IF($F$10=16,VLOOKUP(A538,'Lista de Produtos'!$A$2:$AE$998,17,0),IF($F$10=17,VLOOKUP(A538,'Lista de Produtos'!$A$2:$AE$998,18,0),IF($F$10=18,VLOOKUP(A538,'Lista de Produtos'!$A$2:$AE$998,19,0),IF($F$10=19,VLOOKUP(A538,'Lista de Produtos'!$A$2:$AE$998,20,0),IF($F$10=20,VLOOKUP(A538,'Lista de Produtos'!$A$2:$AE$998,21,0),IF($F$10=21,VLOOKUP(A538,'Lista de Produtos'!$A$2:$AE$998,22,0),IF($F$10=22,VLOOKUP(A538,'Lista de Produtos'!$A$2:$AE$998,23,0),IF($F$10=23,VLOOKUP(A538,'Lista de Produtos'!$A$2:$AE$998,24,0),IF($F$10=24,VLOOKUP(A538,'Lista de Produtos'!$A$2:$AE$998,25,0),IF($F$10=25,VLOOKUP(A538,'Lista de Produtos'!$A$2:$AE$998,26,0),IF($F$10=26,VLOOKUP(A538,'Lista de Produtos'!$A$2:$AE$998,27,0),IF($F$10=27,VLOOKUP(A538,'Lista de Produtos'!$A$2:$AE$998,28,0),IF($F$10=28,VLOOKUP(A538,'Lista de Produtos'!$A$2:$AE$998,29,0),IF($F$10=29,VLOOKUP(A538,'Lista de Produtos'!$A$2:$AE$998,30,0),IF($F$10=30,VLOOKUP(A538,'Lista de Produtos'!$A$2:$AE$998,31,0))))))))))))))))))))))))))))))),"")</f>
        <v/>
      </c>
      <c r="E538" s="67"/>
      <c r="F538" s="42"/>
      <c r="G538" s="43" t="str">
        <f t="shared" si="8"/>
        <v/>
      </c>
    </row>
    <row r="539" spans="1:7" x14ac:dyDescent="0.25">
      <c r="A539" s="68" t="str">
        <f>IF('Lista de Produtos'!A528="","",'Lista de Produtos'!A528)</f>
        <v/>
      </c>
      <c r="B539" s="69"/>
      <c r="C539" s="70"/>
      <c r="D539" s="66" t="str">
        <f>IFERROR(IF($F$10=1,VLOOKUP(A539,'Lista de Produtos'!$A$2:$E$998,2,0),IF($F$10=2,VLOOKUP(A539,'Lista de Produtos'!$A$2:$E$998,3,0),IF($F$10=3,VLOOKUP(A539,'Lista de Produtos'!$A$2:$E$998,4,0),IF($F$10=4,VLOOKUP(A539,'Lista de Produtos'!$A$2:$E$998,5,0),IF($F$10=5,VLOOKUP(A539,'Lista de Produtos'!$A$2:$F$998,6,0),IF($F$10=6,VLOOKUP(A539,'Lista de Produtos'!$A$2:$G$998,7,0),IF($F$10=7,VLOOKUP(A539,'Lista de Produtos'!$A$2:$H$998,8,0),IF($F$10=8,VLOOKUP(A539,'Lista de Produtos'!$A$2:$I$998,9,0),IF($F$10=9,VLOOKUP(A539,'Lista de Produtos'!$A$2:$J$998,10,0),IF($F$10=10,VLOOKUP(A539,'Lista de Produtos'!$A$2:$AE$998,11,0),IF($F$10=11,VLOOKUP(A539,'Lista de Produtos'!$A$2:$AE$998,12,0),IF($F$10=12,VLOOKUP(A539,'Lista de Produtos'!$A$2:$AE$998,13,0),IF($F$10=13,VLOOKUP(A539,'Lista de Produtos'!$A$2:$AE$998,14,0),IF($F$10=14,VLOOKUP(A539,'Lista de Produtos'!$A$2:$AE$998,15,0),IF($F$10=15,VLOOKUP(A539,'Lista de Produtos'!$A$2:$AE$998,16,0),IF($F$10=16,VLOOKUP(A539,'Lista de Produtos'!$A$2:$AE$998,17,0),IF($F$10=17,VLOOKUP(A539,'Lista de Produtos'!$A$2:$AE$998,18,0),IF($F$10=18,VLOOKUP(A539,'Lista de Produtos'!$A$2:$AE$998,19,0),IF($F$10=19,VLOOKUP(A539,'Lista de Produtos'!$A$2:$AE$998,20,0),IF($F$10=20,VLOOKUP(A539,'Lista de Produtos'!$A$2:$AE$998,21,0),IF($F$10=21,VLOOKUP(A539,'Lista de Produtos'!$A$2:$AE$998,22,0),IF($F$10=22,VLOOKUP(A539,'Lista de Produtos'!$A$2:$AE$998,23,0),IF($F$10=23,VLOOKUP(A539,'Lista de Produtos'!$A$2:$AE$998,24,0),IF($F$10=24,VLOOKUP(A539,'Lista de Produtos'!$A$2:$AE$998,25,0),IF($F$10=25,VLOOKUP(A539,'Lista de Produtos'!$A$2:$AE$998,26,0),IF($F$10=26,VLOOKUP(A539,'Lista de Produtos'!$A$2:$AE$998,27,0),IF($F$10=27,VLOOKUP(A539,'Lista de Produtos'!$A$2:$AE$998,28,0),IF($F$10=28,VLOOKUP(A539,'Lista de Produtos'!$A$2:$AE$998,29,0),IF($F$10=29,VLOOKUP(A539,'Lista de Produtos'!$A$2:$AE$998,30,0),IF($F$10=30,VLOOKUP(A539,'Lista de Produtos'!$A$2:$AE$998,31,0))))))))))))))))))))))))))))))),"")</f>
        <v/>
      </c>
      <c r="E539" s="67"/>
      <c r="F539" s="42"/>
      <c r="G539" s="43" t="str">
        <f t="shared" si="8"/>
        <v/>
      </c>
    </row>
    <row r="540" spans="1:7" x14ac:dyDescent="0.25">
      <c r="A540" s="68" t="str">
        <f>IF('Lista de Produtos'!A529="","",'Lista de Produtos'!A529)</f>
        <v/>
      </c>
      <c r="B540" s="69"/>
      <c r="C540" s="70"/>
      <c r="D540" s="66" t="str">
        <f>IFERROR(IF($F$10=1,VLOOKUP(A540,'Lista de Produtos'!$A$2:$E$998,2,0),IF($F$10=2,VLOOKUP(A540,'Lista de Produtos'!$A$2:$E$998,3,0),IF($F$10=3,VLOOKUP(A540,'Lista de Produtos'!$A$2:$E$998,4,0),IF($F$10=4,VLOOKUP(A540,'Lista de Produtos'!$A$2:$E$998,5,0),IF($F$10=5,VLOOKUP(A540,'Lista de Produtos'!$A$2:$F$998,6,0),IF($F$10=6,VLOOKUP(A540,'Lista de Produtos'!$A$2:$G$998,7,0),IF($F$10=7,VLOOKUP(A540,'Lista de Produtos'!$A$2:$H$998,8,0),IF($F$10=8,VLOOKUP(A540,'Lista de Produtos'!$A$2:$I$998,9,0),IF($F$10=9,VLOOKUP(A540,'Lista de Produtos'!$A$2:$J$998,10,0),IF($F$10=10,VLOOKUP(A540,'Lista de Produtos'!$A$2:$AE$998,11,0),IF($F$10=11,VLOOKUP(A540,'Lista de Produtos'!$A$2:$AE$998,12,0),IF($F$10=12,VLOOKUP(A540,'Lista de Produtos'!$A$2:$AE$998,13,0),IF($F$10=13,VLOOKUP(A540,'Lista de Produtos'!$A$2:$AE$998,14,0),IF($F$10=14,VLOOKUP(A540,'Lista de Produtos'!$A$2:$AE$998,15,0),IF($F$10=15,VLOOKUP(A540,'Lista de Produtos'!$A$2:$AE$998,16,0),IF($F$10=16,VLOOKUP(A540,'Lista de Produtos'!$A$2:$AE$998,17,0),IF($F$10=17,VLOOKUP(A540,'Lista de Produtos'!$A$2:$AE$998,18,0),IF($F$10=18,VLOOKUP(A540,'Lista de Produtos'!$A$2:$AE$998,19,0),IF($F$10=19,VLOOKUP(A540,'Lista de Produtos'!$A$2:$AE$998,20,0),IF($F$10=20,VLOOKUP(A540,'Lista de Produtos'!$A$2:$AE$998,21,0),IF($F$10=21,VLOOKUP(A540,'Lista de Produtos'!$A$2:$AE$998,22,0),IF($F$10=22,VLOOKUP(A540,'Lista de Produtos'!$A$2:$AE$998,23,0),IF($F$10=23,VLOOKUP(A540,'Lista de Produtos'!$A$2:$AE$998,24,0),IF($F$10=24,VLOOKUP(A540,'Lista de Produtos'!$A$2:$AE$998,25,0),IF($F$10=25,VLOOKUP(A540,'Lista de Produtos'!$A$2:$AE$998,26,0),IF($F$10=26,VLOOKUP(A540,'Lista de Produtos'!$A$2:$AE$998,27,0),IF($F$10=27,VLOOKUP(A540,'Lista de Produtos'!$A$2:$AE$998,28,0),IF($F$10=28,VLOOKUP(A540,'Lista de Produtos'!$A$2:$AE$998,29,0),IF($F$10=29,VLOOKUP(A540,'Lista de Produtos'!$A$2:$AE$998,30,0),IF($F$10=30,VLOOKUP(A540,'Lista de Produtos'!$A$2:$AE$998,31,0))))))))))))))))))))))))))))))),"")</f>
        <v/>
      </c>
      <c r="E540" s="67"/>
      <c r="F540" s="42"/>
      <c r="G540" s="43" t="str">
        <f t="shared" si="8"/>
        <v/>
      </c>
    </row>
    <row r="541" spans="1:7" x14ac:dyDescent="0.25">
      <c r="A541" s="68" t="str">
        <f>IF('Lista de Produtos'!A530="","",'Lista de Produtos'!A530)</f>
        <v/>
      </c>
      <c r="B541" s="69"/>
      <c r="C541" s="70"/>
      <c r="D541" s="66" t="str">
        <f>IFERROR(IF($F$10=1,VLOOKUP(A541,'Lista de Produtos'!$A$2:$E$998,2,0),IF($F$10=2,VLOOKUP(A541,'Lista de Produtos'!$A$2:$E$998,3,0),IF($F$10=3,VLOOKUP(A541,'Lista de Produtos'!$A$2:$E$998,4,0),IF($F$10=4,VLOOKUP(A541,'Lista de Produtos'!$A$2:$E$998,5,0),IF($F$10=5,VLOOKUP(A541,'Lista de Produtos'!$A$2:$F$998,6,0),IF($F$10=6,VLOOKUP(A541,'Lista de Produtos'!$A$2:$G$998,7,0),IF($F$10=7,VLOOKUP(A541,'Lista de Produtos'!$A$2:$H$998,8,0),IF($F$10=8,VLOOKUP(A541,'Lista de Produtos'!$A$2:$I$998,9,0),IF($F$10=9,VLOOKUP(A541,'Lista de Produtos'!$A$2:$J$998,10,0),IF($F$10=10,VLOOKUP(A541,'Lista de Produtos'!$A$2:$AE$998,11,0),IF($F$10=11,VLOOKUP(A541,'Lista de Produtos'!$A$2:$AE$998,12,0),IF($F$10=12,VLOOKUP(A541,'Lista de Produtos'!$A$2:$AE$998,13,0),IF($F$10=13,VLOOKUP(A541,'Lista de Produtos'!$A$2:$AE$998,14,0),IF($F$10=14,VLOOKUP(A541,'Lista de Produtos'!$A$2:$AE$998,15,0),IF($F$10=15,VLOOKUP(A541,'Lista de Produtos'!$A$2:$AE$998,16,0),IF($F$10=16,VLOOKUP(A541,'Lista de Produtos'!$A$2:$AE$998,17,0),IF($F$10=17,VLOOKUP(A541,'Lista de Produtos'!$A$2:$AE$998,18,0),IF($F$10=18,VLOOKUP(A541,'Lista de Produtos'!$A$2:$AE$998,19,0),IF($F$10=19,VLOOKUP(A541,'Lista de Produtos'!$A$2:$AE$998,20,0),IF($F$10=20,VLOOKUP(A541,'Lista de Produtos'!$A$2:$AE$998,21,0),IF($F$10=21,VLOOKUP(A541,'Lista de Produtos'!$A$2:$AE$998,22,0),IF($F$10=22,VLOOKUP(A541,'Lista de Produtos'!$A$2:$AE$998,23,0),IF($F$10=23,VLOOKUP(A541,'Lista de Produtos'!$A$2:$AE$998,24,0),IF($F$10=24,VLOOKUP(A541,'Lista de Produtos'!$A$2:$AE$998,25,0),IF($F$10=25,VLOOKUP(A541,'Lista de Produtos'!$A$2:$AE$998,26,0),IF($F$10=26,VLOOKUP(A541,'Lista de Produtos'!$A$2:$AE$998,27,0),IF($F$10=27,VLOOKUP(A541,'Lista de Produtos'!$A$2:$AE$998,28,0),IF($F$10=28,VLOOKUP(A541,'Lista de Produtos'!$A$2:$AE$998,29,0),IF($F$10=29,VLOOKUP(A541,'Lista de Produtos'!$A$2:$AE$998,30,0),IF($F$10=30,VLOOKUP(A541,'Lista de Produtos'!$A$2:$AE$998,31,0))))))))))))))))))))))))))))))),"")</f>
        <v/>
      </c>
      <c r="E541" s="67"/>
      <c r="F541" s="42"/>
      <c r="G541" s="43" t="str">
        <f t="shared" si="8"/>
        <v/>
      </c>
    </row>
    <row r="542" spans="1:7" x14ac:dyDescent="0.25">
      <c r="A542" s="68" t="str">
        <f>IF('Lista de Produtos'!A531="","",'Lista de Produtos'!A531)</f>
        <v/>
      </c>
      <c r="B542" s="69"/>
      <c r="C542" s="70"/>
      <c r="D542" s="66" t="str">
        <f>IFERROR(IF($F$10=1,VLOOKUP(A542,'Lista de Produtos'!$A$2:$E$998,2,0),IF($F$10=2,VLOOKUP(A542,'Lista de Produtos'!$A$2:$E$998,3,0),IF($F$10=3,VLOOKUP(A542,'Lista de Produtos'!$A$2:$E$998,4,0),IF($F$10=4,VLOOKUP(A542,'Lista de Produtos'!$A$2:$E$998,5,0),IF($F$10=5,VLOOKUP(A542,'Lista de Produtos'!$A$2:$F$998,6,0),IF($F$10=6,VLOOKUP(A542,'Lista de Produtos'!$A$2:$G$998,7,0),IF($F$10=7,VLOOKUP(A542,'Lista de Produtos'!$A$2:$H$998,8,0),IF($F$10=8,VLOOKUP(A542,'Lista de Produtos'!$A$2:$I$998,9,0),IF($F$10=9,VLOOKUP(A542,'Lista de Produtos'!$A$2:$J$998,10,0),IF($F$10=10,VLOOKUP(A542,'Lista de Produtos'!$A$2:$AE$998,11,0),IF($F$10=11,VLOOKUP(A542,'Lista de Produtos'!$A$2:$AE$998,12,0),IF($F$10=12,VLOOKUP(A542,'Lista de Produtos'!$A$2:$AE$998,13,0),IF($F$10=13,VLOOKUP(A542,'Lista de Produtos'!$A$2:$AE$998,14,0),IF($F$10=14,VLOOKUP(A542,'Lista de Produtos'!$A$2:$AE$998,15,0),IF($F$10=15,VLOOKUP(A542,'Lista de Produtos'!$A$2:$AE$998,16,0),IF($F$10=16,VLOOKUP(A542,'Lista de Produtos'!$A$2:$AE$998,17,0),IF($F$10=17,VLOOKUP(A542,'Lista de Produtos'!$A$2:$AE$998,18,0),IF($F$10=18,VLOOKUP(A542,'Lista de Produtos'!$A$2:$AE$998,19,0),IF($F$10=19,VLOOKUP(A542,'Lista de Produtos'!$A$2:$AE$998,20,0),IF($F$10=20,VLOOKUP(A542,'Lista de Produtos'!$A$2:$AE$998,21,0),IF($F$10=21,VLOOKUP(A542,'Lista de Produtos'!$A$2:$AE$998,22,0),IF($F$10=22,VLOOKUP(A542,'Lista de Produtos'!$A$2:$AE$998,23,0),IF($F$10=23,VLOOKUP(A542,'Lista de Produtos'!$A$2:$AE$998,24,0),IF($F$10=24,VLOOKUP(A542,'Lista de Produtos'!$A$2:$AE$998,25,0),IF($F$10=25,VLOOKUP(A542,'Lista de Produtos'!$A$2:$AE$998,26,0),IF($F$10=26,VLOOKUP(A542,'Lista de Produtos'!$A$2:$AE$998,27,0),IF($F$10=27,VLOOKUP(A542,'Lista de Produtos'!$A$2:$AE$998,28,0),IF($F$10=28,VLOOKUP(A542,'Lista de Produtos'!$A$2:$AE$998,29,0),IF($F$10=29,VLOOKUP(A542,'Lista de Produtos'!$A$2:$AE$998,30,0),IF($F$10=30,VLOOKUP(A542,'Lista de Produtos'!$A$2:$AE$998,31,0))))))))))))))))))))))))))))))),"")</f>
        <v/>
      </c>
      <c r="E542" s="67"/>
      <c r="F542" s="42"/>
      <c r="G542" s="43" t="str">
        <f t="shared" si="8"/>
        <v/>
      </c>
    </row>
    <row r="543" spans="1:7" x14ac:dyDescent="0.25">
      <c r="A543" s="68" t="str">
        <f>IF('Lista de Produtos'!A532="","",'Lista de Produtos'!A532)</f>
        <v/>
      </c>
      <c r="B543" s="69"/>
      <c r="C543" s="70"/>
      <c r="D543" s="66" t="str">
        <f>IFERROR(IF($F$10=1,VLOOKUP(A543,'Lista de Produtos'!$A$2:$E$998,2,0),IF($F$10=2,VLOOKUP(A543,'Lista de Produtos'!$A$2:$E$998,3,0),IF($F$10=3,VLOOKUP(A543,'Lista de Produtos'!$A$2:$E$998,4,0),IF($F$10=4,VLOOKUP(A543,'Lista de Produtos'!$A$2:$E$998,5,0),IF($F$10=5,VLOOKUP(A543,'Lista de Produtos'!$A$2:$F$998,6,0),IF($F$10=6,VLOOKUP(A543,'Lista de Produtos'!$A$2:$G$998,7,0),IF($F$10=7,VLOOKUP(A543,'Lista de Produtos'!$A$2:$H$998,8,0),IF($F$10=8,VLOOKUP(A543,'Lista de Produtos'!$A$2:$I$998,9,0),IF($F$10=9,VLOOKUP(A543,'Lista de Produtos'!$A$2:$J$998,10,0),IF($F$10=10,VLOOKUP(A543,'Lista de Produtos'!$A$2:$AE$998,11,0),IF($F$10=11,VLOOKUP(A543,'Lista de Produtos'!$A$2:$AE$998,12,0),IF($F$10=12,VLOOKUP(A543,'Lista de Produtos'!$A$2:$AE$998,13,0),IF($F$10=13,VLOOKUP(A543,'Lista de Produtos'!$A$2:$AE$998,14,0),IF($F$10=14,VLOOKUP(A543,'Lista de Produtos'!$A$2:$AE$998,15,0),IF($F$10=15,VLOOKUP(A543,'Lista de Produtos'!$A$2:$AE$998,16,0),IF($F$10=16,VLOOKUP(A543,'Lista de Produtos'!$A$2:$AE$998,17,0),IF($F$10=17,VLOOKUP(A543,'Lista de Produtos'!$A$2:$AE$998,18,0),IF($F$10=18,VLOOKUP(A543,'Lista de Produtos'!$A$2:$AE$998,19,0),IF($F$10=19,VLOOKUP(A543,'Lista de Produtos'!$A$2:$AE$998,20,0),IF($F$10=20,VLOOKUP(A543,'Lista de Produtos'!$A$2:$AE$998,21,0),IF($F$10=21,VLOOKUP(A543,'Lista de Produtos'!$A$2:$AE$998,22,0),IF($F$10=22,VLOOKUP(A543,'Lista de Produtos'!$A$2:$AE$998,23,0),IF($F$10=23,VLOOKUP(A543,'Lista de Produtos'!$A$2:$AE$998,24,0),IF($F$10=24,VLOOKUP(A543,'Lista de Produtos'!$A$2:$AE$998,25,0),IF($F$10=25,VLOOKUP(A543,'Lista de Produtos'!$A$2:$AE$998,26,0),IF($F$10=26,VLOOKUP(A543,'Lista de Produtos'!$A$2:$AE$998,27,0),IF($F$10=27,VLOOKUP(A543,'Lista de Produtos'!$A$2:$AE$998,28,0),IF($F$10=28,VLOOKUP(A543,'Lista de Produtos'!$A$2:$AE$998,29,0),IF($F$10=29,VLOOKUP(A543,'Lista de Produtos'!$A$2:$AE$998,30,0),IF($F$10=30,VLOOKUP(A543,'Lista de Produtos'!$A$2:$AE$998,31,0))))))))))))))))))))))))))))))),"")</f>
        <v/>
      </c>
      <c r="E543" s="67"/>
      <c r="F543" s="42"/>
      <c r="G543" s="43" t="str">
        <f t="shared" si="8"/>
        <v/>
      </c>
    </row>
    <row r="544" spans="1:7" x14ac:dyDescent="0.25">
      <c r="A544" s="68" t="str">
        <f>IF('Lista de Produtos'!A533="","",'Lista de Produtos'!A533)</f>
        <v/>
      </c>
      <c r="B544" s="69"/>
      <c r="C544" s="70"/>
      <c r="D544" s="66" t="str">
        <f>IFERROR(IF($F$10=1,VLOOKUP(A544,'Lista de Produtos'!$A$2:$E$998,2,0),IF($F$10=2,VLOOKUP(A544,'Lista de Produtos'!$A$2:$E$998,3,0),IF($F$10=3,VLOOKUP(A544,'Lista de Produtos'!$A$2:$E$998,4,0),IF($F$10=4,VLOOKUP(A544,'Lista de Produtos'!$A$2:$E$998,5,0),IF($F$10=5,VLOOKUP(A544,'Lista de Produtos'!$A$2:$F$998,6,0),IF($F$10=6,VLOOKUP(A544,'Lista de Produtos'!$A$2:$G$998,7,0),IF($F$10=7,VLOOKUP(A544,'Lista de Produtos'!$A$2:$H$998,8,0),IF($F$10=8,VLOOKUP(A544,'Lista de Produtos'!$A$2:$I$998,9,0),IF($F$10=9,VLOOKUP(A544,'Lista de Produtos'!$A$2:$J$998,10,0),IF($F$10=10,VLOOKUP(A544,'Lista de Produtos'!$A$2:$AE$998,11,0),IF($F$10=11,VLOOKUP(A544,'Lista de Produtos'!$A$2:$AE$998,12,0),IF($F$10=12,VLOOKUP(A544,'Lista de Produtos'!$A$2:$AE$998,13,0),IF($F$10=13,VLOOKUP(A544,'Lista de Produtos'!$A$2:$AE$998,14,0),IF($F$10=14,VLOOKUP(A544,'Lista de Produtos'!$A$2:$AE$998,15,0),IF($F$10=15,VLOOKUP(A544,'Lista de Produtos'!$A$2:$AE$998,16,0),IF($F$10=16,VLOOKUP(A544,'Lista de Produtos'!$A$2:$AE$998,17,0),IF($F$10=17,VLOOKUP(A544,'Lista de Produtos'!$A$2:$AE$998,18,0),IF($F$10=18,VLOOKUP(A544,'Lista de Produtos'!$A$2:$AE$998,19,0),IF($F$10=19,VLOOKUP(A544,'Lista de Produtos'!$A$2:$AE$998,20,0),IF($F$10=20,VLOOKUP(A544,'Lista de Produtos'!$A$2:$AE$998,21,0),IF($F$10=21,VLOOKUP(A544,'Lista de Produtos'!$A$2:$AE$998,22,0),IF($F$10=22,VLOOKUP(A544,'Lista de Produtos'!$A$2:$AE$998,23,0),IF($F$10=23,VLOOKUP(A544,'Lista de Produtos'!$A$2:$AE$998,24,0),IF($F$10=24,VLOOKUP(A544,'Lista de Produtos'!$A$2:$AE$998,25,0),IF($F$10=25,VLOOKUP(A544,'Lista de Produtos'!$A$2:$AE$998,26,0),IF($F$10=26,VLOOKUP(A544,'Lista de Produtos'!$A$2:$AE$998,27,0),IF($F$10=27,VLOOKUP(A544,'Lista de Produtos'!$A$2:$AE$998,28,0),IF($F$10=28,VLOOKUP(A544,'Lista de Produtos'!$A$2:$AE$998,29,0),IF($F$10=29,VLOOKUP(A544,'Lista de Produtos'!$A$2:$AE$998,30,0),IF($F$10=30,VLOOKUP(A544,'Lista de Produtos'!$A$2:$AE$998,31,0))))))))))))))))))))))))))))))),"")</f>
        <v/>
      </c>
      <c r="E544" s="67"/>
      <c r="F544" s="42"/>
      <c r="G544" s="43" t="str">
        <f t="shared" si="8"/>
        <v/>
      </c>
    </row>
    <row r="545" spans="1:7" x14ac:dyDescent="0.25">
      <c r="A545" s="68" t="str">
        <f>IF('Lista de Produtos'!A534="","",'Lista de Produtos'!A534)</f>
        <v/>
      </c>
      <c r="B545" s="69"/>
      <c r="C545" s="70"/>
      <c r="D545" s="66" t="str">
        <f>IFERROR(IF($F$10=1,VLOOKUP(A545,'Lista de Produtos'!$A$2:$E$998,2,0),IF($F$10=2,VLOOKUP(A545,'Lista de Produtos'!$A$2:$E$998,3,0),IF($F$10=3,VLOOKUP(A545,'Lista de Produtos'!$A$2:$E$998,4,0),IF($F$10=4,VLOOKUP(A545,'Lista de Produtos'!$A$2:$E$998,5,0),IF($F$10=5,VLOOKUP(A545,'Lista de Produtos'!$A$2:$F$998,6,0),IF($F$10=6,VLOOKUP(A545,'Lista de Produtos'!$A$2:$G$998,7,0),IF($F$10=7,VLOOKUP(A545,'Lista de Produtos'!$A$2:$H$998,8,0),IF($F$10=8,VLOOKUP(A545,'Lista de Produtos'!$A$2:$I$998,9,0),IF($F$10=9,VLOOKUP(A545,'Lista de Produtos'!$A$2:$J$998,10,0),IF($F$10=10,VLOOKUP(A545,'Lista de Produtos'!$A$2:$AE$998,11,0),IF($F$10=11,VLOOKUP(A545,'Lista de Produtos'!$A$2:$AE$998,12,0),IF($F$10=12,VLOOKUP(A545,'Lista de Produtos'!$A$2:$AE$998,13,0),IF($F$10=13,VLOOKUP(A545,'Lista de Produtos'!$A$2:$AE$998,14,0),IF($F$10=14,VLOOKUP(A545,'Lista de Produtos'!$A$2:$AE$998,15,0),IF($F$10=15,VLOOKUP(A545,'Lista de Produtos'!$A$2:$AE$998,16,0),IF($F$10=16,VLOOKUP(A545,'Lista de Produtos'!$A$2:$AE$998,17,0),IF($F$10=17,VLOOKUP(A545,'Lista de Produtos'!$A$2:$AE$998,18,0),IF($F$10=18,VLOOKUP(A545,'Lista de Produtos'!$A$2:$AE$998,19,0),IF($F$10=19,VLOOKUP(A545,'Lista de Produtos'!$A$2:$AE$998,20,0),IF($F$10=20,VLOOKUP(A545,'Lista de Produtos'!$A$2:$AE$998,21,0),IF($F$10=21,VLOOKUP(A545,'Lista de Produtos'!$A$2:$AE$998,22,0),IF($F$10=22,VLOOKUP(A545,'Lista de Produtos'!$A$2:$AE$998,23,0),IF($F$10=23,VLOOKUP(A545,'Lista de Produtos'!$A$2:$AE$998,24,0),IF($F$10=24,VLOOKUP(A545,'Lista de Produtos'!$A$2:$AE$998,25,0),IF($F$10=25,VLOOKUP(A545,'Lista de Produtos'!$A$2:$AE$998,26,0),IF($F$10=26,VLOOKUP(A545,'Lista de Produtos'!$A$2:$AE$998,27,0),IF($F$10=27,VLOOKUP(A545,'Lista de Produtos'!$A$2:$AE$998,28,0),IF($F$10=28,VLOOKUP(A545,'Lista de Produtos'!$A$2:$AE$998,29,0),IF($F$10=29,VLOOKUP(A545,'Lista de Produtos'!$A$2:$AE$998,30,0),IF($F$10=30,VLOOKUP(A545,'Lista de Produtos'!$A$2:$AE$998,31,0))))))))))))))))))))))))))))))),"")</f>
        <v/>
      </c>
      <c r="E545" s="67"/>
      <c r="F545" s="42"/>
      <c r="G545" s="43" t="str">
        <f t="shared" si="8"/>
        <v/>
      </c>
    </row>
    <row r="546" spans="1:7" x14ac:dyDescent="0.25">
      <c r="A546" s="68" t="str">
        <f>IF('Lista de Produtos'!A535="","",'Lista de Produtos'!A535)</f>
        <v/>
      </c>
      <c r="B546" s="69"/>
      <c r="C546" s="70"/>
      <c r="D546" s="66" t="str">
        <f>IFERROR(IF($F$10=1,VLOOKUP(A546,'Lista de Produtos'!$A$2:$E$998,2,0),IF($F$10=2,VLOOKUP(A546,'Lista de Produtos'!$A$2:$E$998,3,0),IF($F$10=3,VLOOKUP(A546,'Lista de Produtos'!$A$2:$E$998,4,0),IF($F$10=4,VLOOKUP(A546,'Lista de Produtos'!$A$2:$E$998,5,0),IF($F$10=5,VLOOKUP(A546,'Lista de Produtos'!$A$2:$F$998,6,0),IF($F$10=6,VLOOKUP(A546,'Lista de Produtos'!$A$2:$G$998,7,0),IF($F$10=7,VLOOKUP(A546,'Lista de Produtos'!$A$2:$H$998,8,0),IF($F$10=8,VLOOKUP(A546,'Lista de Produtos'!$A$2:$I$998,9,0),IF($F$10=9,VLOOKUP(A546,'Lista de Produtos'!$A$2:$J$998,10,0),IF($F$10=10,VLOOKUP(A546,'Lista de Produtos'!$A$2:$AE$998,11,0),IF($F$10=11,VLOOKUP(A546,'Lista de Produtos'!$A$2:$AE$998,12,0),IF($F$10=12,VLOOKUP(A546,'Lista de Produtos'!$A$2:$AE$998,13,0),IF($F$10=13,VLOOKUP(A546,'Lista de Produtos'!$A$2:$AE$998,14,0),IF($F$10=14,VLOOKUP(A546,'Lista de Produtos'!$A$2:$AE$998,15,0),IF($F$10=15,VLOOKUP(A546,'Lista de Produtos'!$A$2:$AE$998,16,0),IF($F$10=16,VLOOKUP(A546,'Lista de Produtos'!$A$2:$AE$998,17,0),IF($F$10=17,VLOOKUP(A546,'Lista de Produtos'!$A$2:$AE$998,18,0),IF($F$10=18,VLOOKUP(A546,'Lista de Produtos'!$A$2:$AE$998,19,0),IF($F$10=19,VLOOKUP(A546,'Lista de Produtos'!$A$2:$AE$998,20,0),IF($F$10=20,VLOOKUP(A546,'Lista de Produtos'!$A$2:$AE$998,21,0),IF($F$10=21,VLOOKUP(A546,'Lista de Produtos'!$A$2:$AE$998,22,0),IF($F$10=22,VLOOKUP(A546,'Lista de Produtos'!$A$2:$AE$998,23,0),IF($F$10=23,VLOOKUP(A546,'Lista de Produtos'!$A$2:$AE$998,24,0),IF($F$10=24,VLOOKUP(A546,'Lista de Produtos'!$A$2:$AE$998,25,0),IF($F$10=25,VLOOKUP(A546,'Lista de Produtos'!$A$2:$AE$998,26,0),IF($F$10=26,VLOOKUP(A546,'Lista de Produtos'!$A$2:$AE$998,27,0),IF($F$10=27,VLOOKUP(A546,'Lista de Produtos'!$A$2:$AE$998,28,0),IF($F$10=28,VLOOKUP(A546,'Lista de Produtos'!$A$2:$AE$998,29,0),IF($F$10=29,VLOOKUP(A546,'Lista de Produtos'!$A$2:$AE$998,30,0),IF($F$10=30,VLOOKUP(A546,'Lista de Produtos'!$A$2:$AE$998,31,0))))))))))))))))))))))))))))))),"")</f>
        <v/>
      </c>
      <c r="E546" s="67"/>
      <c r="F546" s="42"/>
      <c r="G546" s="43" t="str">
        <f t="shared" si="8"/>
        <v/>
      </c>
    </row>
    <row r="547" spans="1:7" x14ac:dyDescent="0.25">
      <c r="A547" s="68" t="str">
        <f>IF('Lista de Produtos'!A536="","",'Lista de Produtos'!A536)</f>
        <v/>
      </c>
      <c r="B547" s="69"/>
      <c r="C547" s="70"/>
      <c r="D547" s="66" t="str">
        <f>IFERROR(IF($F$10=1,VLOOKUP(A547,'Lista de Produtos'!$A$2:$E$998,2,0),IF($F$10=2,VLOOKUP(A547,'Lista de Produtos'!$A$2:$E$998,3,0),IF($F$10=3,VLOOKUP(A547,'Lista de Produtos'!$A$2:$E$998,4,0),IF($F$10=4,VLOOKUP(A547,'Lista de Produtos'!$A$2:$E$998,5,0),IF($F$10=5,VLOOKUP(A547,'Lista de Produtos'!$A$2:$F$998,6,0),IF($F$10=6,VLOOKUP(A547,'Lista de Produtos'!$A$2:$G$998,7,0),IF($F$10=7,VLOOKUP(A547,'Lista de Produtos'!$A$2:$H$998,8,0),IF($F$10=8,VLOOKUP(A547,'Lista de Produtos'!$A$2:$I$998,9,0),IF($F$10=9,VLOOKUP(A547,'Lista de Produtos'!$A$2:$J$998,10,0),IF($F$10=10,VLOOKUP(A547,'Lista de Produtos'!$A$2:$AE$998,11,0),IF($F$10=11,VLOOKUP(A547,'Lista de Produtos'!$A$2:$AE$998,12,0),IF($F$10=12,VLOOKUP(A547,'Lista de Produtos'!$A$2:$AE$998,13,0),IF($F$10=13,VLOOKUP(A547,'Lista de Produtos'!$A$2:$AE$998,14,0),IF($F$10=14,VLOOKUP(A547,'Lista de Produtos'!$A$2:$AE$998,15,0),IF($F$10=15,VLOOKUP(A547,'Lista de Produtos'!$A$2:$AE$998,16,0),IF($F$10=16,VLOOKUP(A547,'Lista de Produtos'!$A$2:$AE$998,17,0),IF($F$10=17,VLOOKUP(A547,'Lista de Produtos'!$A$2:$AE$998,18,0),IF($F$10=18,VLOOKUP(A547,'Lista de Produtos'!$A$2:$AE$998,19,0),IF($F$10=19,VLOOKUP(A547,'Lista de Produtos'!$A$2:$AE$998,20,0),IF($F$10=20,VLOOKUP(A547,'Lista de Produtos'!$A$2:$AE$998,21,0),IF($F$10=21,VLOOKUP(A547,'Lista de Produtos'!$A$2:$AE$998,22,0),IF($F$10=22,VLOOKUP(A547,'Lista de Produtos'!$A$2:$AE$998,23,0),IF($F$10=23,VLOOKUP(A547,'Lista de Produtos'!$A$2:$AE$998,24,0),IF($F$10=24,VLOOKUP(A547,'Lista de Produtos'!$A$2:$AE$998,25,0),IF($F$10=25,VLOOKUP(A547,'Lista de Produtos'!$A$2:$AE$998,26,0),IF($F$10=26,VLOOKUP(A547,'Lista de Produtos'!$A$2:$AE$998,27,0),IF($F$10=27,VLOOKUP(A547,'Lista de Produtos'!$A$2:$AE$998,28,0),IF($F$10=28,VLOOKUP(A547,'Lista de Produtos'!$A$2:$AE$998,29,0),IF($F$10=29,VLOOKUP(A547,'Lista de Produtos'!$A$2:$AE$998,30,0),IF($F$10=30,VLOOKUP(A547,'Lista de Produtos'!$A$2:$AE$998,31,0))))))))))))))))))))))))))))))),"")</f>
        <v/>
      </c>
      <c r="E547" s="67"/>
      <c r="F547" s="42"/>
      <c r="G547" s="43" t="str">
        <f t="shared" si="8"/>
        <v/>
      </c>
    </row>
    <row r="548" spans="1:7" x14ac:dyDescent="0.25">
      <c r="A548" s="68" t="str">
        <f>IF('Lista de Produtos'!A537="","",'Lista de Produtos'!A537)</f>
        <v/>
      </c>
      <c r="B548" s="69"/>
      <c r="C548" s="70"/>
      <c r="D548" s="66" t="str">
        <f>IFERROR(IF($F$10=1,VLOOKUP(A548,'Lista de Produtos'!$A$2:$E$998,2,0),IF($F$10=2,VLOOKUP(A548,'Lista de Produtos'!$A$2:$E$998,3,0),IF($F$10=3,VLOOKUP(A548,'Lista de Produtos'!$A$2:$E$998,4,0),IF($F$10=4,VLOOKUP(A548,'Lista de Produtos'!$A$2:$E$998,5,0),IF($F$10=5,VLOOKUP(A548,'Lista de Produtos'!$A$2:$F$998,6,0),IF($F$10=6,VLOOKUP(A548,'Lista de Produtos'!$A$2:$G$998,7,0),IF($F$10=7,VLOOKUP(A548,'Lista de Produtos'!$A$2:$H$998,8,0),IF($F$10=8,VLOOKUP(A548,'Lista de Produtos'!$A$2:$I$998,9,0),IF($F$10=9,VLOOKUP(A548,'Lista de Produtos'!$A$2:$J$998,10,0),IF($F$10=10,VLOOKUP(A548,'Lista de Produtos'!$A$2:$AE$998,11,0),IF($F$10=11,VLOOKUP(A548,'Lista de Produtos'!$A$2:$AE$998,12,0),IF($F$10=12,VLOOKUP(A548,'Lista de Produtos'!$A$2:$AE$998,13,0),IF($F$10=13,VLOOKUP(A548,'Lista de Produtos'!$A$2:$AE$998,14,0),IF($F$10=14,VLOOKUP(A548,'Lista de Produtos'!$A$2:$AE$998,15,0),IF($F$10=15,VLOOKUP(A548,'Lista de Produtos'!$A$2:$AE$998,16,0),IF($F$10=16,VLOOKUP(A548,'Lista de Produtos'!$A$2:$AE$998,17,0),IF($F$10=17,VLOOKUP(A548,'Lista de Produtos'!$A$2:$AE$998,18,0),IF($F$10=18,VLOOKUP(A548,'Lista de Produtos'!$A$2:$AE$998,19,0),IF($F$10=19,VLOOKUP(A548,'Lista de Produtos'!$A$2:$AE$998,20,0),IF($F$10=20,VLOOKUP(A548,'Lista de Produtos'!$A$2:$AE$998,21,0),IF($F$10=21,VLOOKUP(A548,'Lista de Produtos'!$A$2:$AE$998,22,0),IF($F$10=22,VLOOKUP(A548,'Lista de Produtos'!$A$2:$AE$998,23,0),IF($F$10=23,VLOOKUP(A548,'Lista de Produtos'!$A$2:$AE$998,24,0),IF($F$10=24,VLOOKUP(A548,'Lista de Produtos'!$A$2:$AE$998,25,0),IF($F$10=25,VLOOKUP(A548,'Lista de Produtos'!$A$2:$AE$998,26,0),IF($F$10=26,VLOOKUP(A548,'Lista de Produtos'!$A$2:$AE$998,27,0),IF($F$10=27,VLOOKUP(A548,'Lista de Produtos'!$A$2:$AE$998,28,0),IF($F$10=28,VLOOKUP(A548,'Lista de Produtos'!$A$2:$AE$998,29,0),IF($F$10=29,VLOOKUP(A548,'Lista de Produtos'!$A$2:$AE$998,30,0),IF($F$10=30,VLOOKUP(A548,'Lista de Produtos'!$A$2:$AE$998,31,0))))))))))))))))))))))))))))))),"")</f>
        <v/>
      </c>
      <c r="E548" s="67"/>
      <c r="F548" s="42"/>
      <c r="G548" s="43" t="str">
        <f t="shared" si="8"/>
        <v/>
      </c>
    </row>
    <row r="549" spans="1:7" x14ac:dyDescent="0.25">
      <c r="A549" s="68" t="str">
        <f>IF('Lista de Produtos'!A538="","",'Lista de Produtos'!A538)</f>
        <v/>
      </c>
      <c r="B549" s="69"/>
      <c r="C549" s="70"/>
      <c r="D549" s="66" t="str">
        <f>IFERROR(IF($F$10=1,VLOOKUP(A549,'Lista de Produtos'!$A$2:$E$998,2,0),IF($F$10=2,VLOOKUP(A549,'Lista de Produtos'!$A$2:$E$998,3,0),IF($F$10=3,VLOOKUP(A549,'Lista de Produtos'!$A$2:$E$998,4,0),IF($F$10=4,VLOOKUP(A549,'Lista de Produtos'!$A$2:$E$998,5,0),IF($F$10=5,VLOOKUP(A549,'Lista de Produtos'!$A$2:$F$998,6,0),IF($F$10=6,VLOOKUP(A549,'Lista de Produtos'!$A$2:$G$998,7,0),IF($F$10=7,VLOOKUP(A549,'Lista de Produtos'!$A$2:$H$998,8,0),IF($F$10=8,VLOOKUP(A549,'Lista de Produtos'!$A$2:$I$998,9,0),IF($F$10=9,VLOOKUP(A549,'Lista de Produtos'!$A$2:$J$998,10,0),IF($F$10=10,VLOOKUP(A549,'Lista de Produtos'!$A$2:$AE$998,11,0),IF($F$10=11,VLOOKUP(A549,'Lista de Produtos'!$A$2:$AE$998,12,0),IF($F$10=12,VLOOKUP(A549,'Lista de Produtos'!$A$2:$AE$998,13,0),IF($F$10=13,VLOOKUP(A549,'Lista de Produtos'!$A$2:$AE$998,14,0),IF($F$10=14,VLOOKUP(A549,'Lista de Produtos'!$A$2:$AE$998,15,0),IF($F$10=15,VLOOKUP(A549,'Lista de Produtos'!$A$2:$AE$998,16,0),IF($F$10=16,VLOOKUP(A549,'Lista de Produtos'!$A$2:$AE$998,17,0),IF($F$10=17,VLOOKUP(A549,'Lista de Produtos'!$A$2:$AE$998,18,0),IF($F$10=18,VLOOKUP(A549,'Lista de Produtos'!$A$2:$AE$998,19,0),IF($F$10=19,VLOOKUP(A549,'Lista de Produtos'!$A$2:$AE$998,20,0),IF($F$10=20,VLOOKUP(A549,'Lista de Produtos'!$A$2:$AE$998,21,0),IF($F$10=21,VLOOKUP(A549,'Lista de Produtos'!$A$2:$AE$998,22,0),IF($F$10=22,VLOOKUP(A549,'Lista de Produtos'!$A$2:$AE$998,23,0),IF($F$10=23,VLOOKUP(A549,'Lista de Produtos'!$A$2:$AE$998,24,0),IF($F$10=24,VLOOKUP(A549,'Lista de Produtos'!$A$2:$AE$998,25,0),IF($F$10=25,VLOOKUP(A549,'Lista de Produtos'!$A$2:$AE$998,26,0),IF($F$10=26,VLOOKUP(A549,'Lista de Produtos'!$A$2:$AE$998,27,0),IF($F$10=27,VLOOKUP(A549,'Lista de Produtos'!$A$2:$AE$998,28,0),IF($F$10=28,VLOOKUP(A549,'Lista de Produtos'!$A$2:$AE$998,29,0),IF($F$10=29,VLOOKUP(A549,'Lista de Produtos'!$A$2:$AE$998,30,0),IF($F$10=30,VLOOKUP(A549,'Lista de Produtos'!$A$2:$AE$998,31,0))))))))))))))))))))))))))))))),"")</f>
        <v/>
      </c>
      <c r="E549" s="67"/>
      <c r="F549" s="42"/>
      <c r="G549" s="43" t="str">
        <f t="shared" si="8"/>
        <v/>
      </c>
    </row>
    <row r="550" spans="1:7" x14ac:dyDescent="0.25">
      <c r="A550" s="68" t="str">
        <f>IF('Lista de Produtos'!A539="","",'Lista de Produtos'!A539)</f>
        <v/>
      </c>
      <c r="B550" s="69"/>
      <c r="C550" s="70"/>
      <c r="D550" s="66" t="str">
        <f>IFERROR(IF($F$10=1,VLOOKUP(A550,'Lista de Produtos'!$A$2:$E$998,2,0),IF($F$10=2,VLOOKUP(A550,'Lista de Produtos'!$A$2:$E$998,3,0),IF($F$10=3,VLOOKUP(A550,'Lista de Produtos'!$A$2:$E$998,4,0),IF($F$10=4,VLOOKUP(A550,'Lista de Produtos'!$A$2:$E$998,5,0),IF($F$10=5,VLOOKUP(A550,'Lista de Produtos'!$A$2:$F$998,6,0),IF($F$10=6,VLOOKUP(A550,'Lista de Produtos'!$A$2:$G$998,7,0),IF($F$10=7,VLOOKUP(A550,'Lista de Produtos'!$A$2:$H$998,8,0),IF($F$10=8,VLOOKUP(A550,'Lista de Produtos'!$A$2:$I$998,9,0),IF($F$10=9,VLOOKUP(A550,'Lista de Produtos'!$A$2:$J$998,10,0),IF($F$10=10,VLOOKUP(A550,'Lista de Produtos'!$A$2:$AE$998,11,0),IF($F$10=11,VLOOKUP(A550,'Lista de Produtos'!$A$2:$AE$998,12,0),IF($F$10=12,VLOOKUP(A550,'Lista de Produtos'!$A$2:$AE$998,13,0),IF($F$10=13,VLOOKUP(A550,'Lista de Produtos'!$A$2:$AE$998,14,0),IF($F$10=14,VLOOKUP(A550,'Lista de Produtos'!$A$2:$AE$998,15,0),IF($F$10=15,VLOOKUP(A550,'Lista de Produtos'!$A$2:$AE$998,16,0),IF($F$10=16,VLOOKUP(A550,'Lista de Produtos'!$A$2:$AE$998,17,0),IF($F$10=17,VLOOKUP(A550,'Lista de Produtos'!$A$2:$AE$998,18,0),IF($F$10=18,VLOOKUP(A550,'Lista de Produtos'!$A$2:$AE$998,19,0),IF($F$10=19,VLOOKUP(A550,'Lista de Produtos'!$A$2:$AE$998,20,0),IF($F$10=20,VLOOKUP(A550,'Lista de Produtos'!$A$2:$AE$998,21,0),IF($F$10=21,VLOOKUP(A550,'Lista de Produtos'!$A$2:$AE$998,22,0),IF($F$10=22,VLOOKUP(A550,'Lista de Produtos'!$A$2:$AE$998,23,0),IF($F$10=23,VLOOKUP(A550,'Lista de Produtos'!$A$2:$AE$998,24,0),IF($F$10=24,VLOOKUP(A550,'Lista de Produtos'!$A$2:$AE$998,25,0),IF($F$10=25,VLOOKUP(A550,'Lista de Produtos'!$A$2:$AE$998,26,0),IF($F$10=26,VLOOKUP(A550,'Lista de Produtos'!$A$2:$AE$998,27,0),IF($F$10=27,VLOOKUP(A550,'Lista de Produtos'!$A$2:$AE$998,28,0),IF($F$10=28,VLOOKUP(A550,'Lista de Produtos'!$A$2:$AE$998,29,0),IF($F$10=29,VLOOKUP(A550,'Lista de Produtos'!$A$2:$AE$998,30,0),IF($F$10=30,VLOOKUP(A550,'Lista de Produtos'!$A$2:$AE$998,31,0))))))))))))))))))))))))))))))),"")</f>
        <v/>
      </c>
      <c r="E550" s="67"/>
      <c r="F550" s="42"/>
      <c r="G550" s="43" t="str">
        <f t="shared" si="8"/>
        <v/>
      </c>
    </row>
    <row r="551" spans="1:7" x14ac:dyDescent="0.25">
      <c r="A551" s="68" t="str">
        <f>IF('Lista de Produtos'!A540="","",'Lista de Produtos'!A540)</f>
        <v/>
      </c>
      <c r="B551" s="69"/>
      <c r="C551" s="70"/>
      <c r="D551" s="66" t="str">
        <f>IFERROR(IF($F$10=1,VLOOKUP(A551,'Lista de Produtos'!$A$2:$E$998,2,0),IF($F$10=2,VLOOKUP(A551,'Lista de Produtos'!$A$2:$E$998,3,0),IF($F$10=3,VLOOKUP(A551,'Lista de Produtos'!$A$2:$E$998,4,0),IF($F$10=4,VLOOKUP(A551,'Lista de Produtos'!$A$2:$E$998,5,0),IF($F$10=5,VLOOKUP(A551,'Lista de Produtos'!$A$2:$F$998,6,0),IF($F$10=6,VLOOKUP(A551,'Lista de Produtos'!$A$2:$G$998,7,0),IF($F$10=7,VLOOKUP(A551,'Lista de Produtos'!$A$2:$H$998,8,0),IF($F$10=8,VLOOKUP(A551,'Lista de Produtos'!$A$2:$I$998,9,0),IF($F$10=9,VLOOKUP(A551,'Lista de Produtos'!$A$2:$J$998,10,0),IF($F$10=10,VLOOKUP(A551,'Lista de Produtos'!$A$2:$AE$998,11,0),IF($F$10=11,VLOOKUP(A551,'Lista de Produtos'!$A$2:$AE$998,12,0),IF($F$10=12,VLOOKUP(A551,'Lista de Produtos'!$A$2:$AE$998,13,0),IF($F$10=13,VLOOKUP(A551,'Lista de Produtos'!$A$2:$AE$998,14,0),IF($F$10=14,VLOOKUP(A551,'Lista de Produtos'!$A$2:$AE$998,15,0),IF($F$10=15,VLOOKUP(A551,'Lista de Produtos'!$A$2:$AE$998,16,0),IF($F$10=16,VLOOKUP(A551,'Lista de Produtos'!$A$2:$AE$998,17,0),IF($F$10=17,VLOOKUP(A551,'Lista de Produtos'!$A$2:$AE$998,18,0),IF($F$10=18,VLOOKUP(A551,'Lista de Produtos'!$A$2:$AE$998,19,0),IF($F$10=19,VLOOKUP(A551,'Lista de Produtos'!$A$2:$AE$998,20,0),IF($F$10=20,VLOOKUP(A551,'Lista de Produtos'!$A$2:$AE$998,21,0),IF($F$10=21,VLOOKUP(A551,'Lista de Produtos'!$A$2:$AE$998,22,0),IF($F$10=22,VLOOKUP(A551,'Lista de Produtos'!$A$2:$AE$998,23,0),IF($F$10=23,VLOOKUP(A551,'Lista de Produtos'!$A$2:$AE$998,24,0),IF($F$10=24,VLOOKUP(A551,'Lista de Produtos'!$A$2:$AE$998,25,0),IF($F$10=25,VLOOKUP(A551,'Lista de Produtos'!$A$2:$AE$998,26,0),IF($F$10=26,VLOOKUP(A551,'Lista de Produtos'!$A$2:$AE$998,27,0),IF($F$10=27,VLOOKUP(A551,'Lista de Produtos'!$A$2:$AE$998,28,0),IF($F$10=28,VLOOKUP(A551,'Lista de Produtos'!$A$2:$AE$998,29,0),IF($F$10=29,VLOOKUP(A551,'Lista de Produtos'!$A$2:$AE$998,30,0),IF($F$10=30,VLOOKUP(A551,'Lista de Produtos'!$A$2:$AE$998,31,0))))))))))))))))))))))))))))))),"")</f>
        <v/>
      </c>
      <c r="E551" s="67"/>
      <c r="F551" s="42"/>
      <c r="G551" s="43" t="str">
        <f t="shared" si="8"/>
        <v/>
      </c>
    </row>
    <row r="552" spans="1:7" x14ac:dyDescent="0.25">
      <c r="A552" s="68" t="str">
        <f>IF('Lista de Produtos'!A541="","",'Lista de Produtos'!A541)</f>
        <v/>
      </c>
      <c r="B552" s="69"/>
      <c r="C552" s="70"/>
      <c r="D552" s="66" t="str">
        <f>IFERROR(IF($F$10=1,VLOOKUP(A552,'Lista de Produtos'!$A$2:$E$998,2,0),IF($F$10=2,VLOOKUP(A552,'Lista de Produtos'!$A$2:$E$998,3,0),IF($F$10=3,VLOOKUP(A552,'Lista de Produtos'!$A$2:$E$998,4,0),IF($F$10=4,VLOOKUP(A552,'Lista de Produtos'!$A$2:$E$998,5,0),IF($F$10=5,VLOOKUP(A552,'Lista de Produtos'!$A$2:$F$998,6,0),IF($F$10=6,VLOOKUP(A552,'Lista de Produtos'!$A$2:$G$998,7,0),IF($F$10=7,VLOOKUP(A552,'Lista de Produtos'!$A$2:$H$998,8,0),IF($F$10=8,VLOOKUP(A552,'Lista de Produtos'!$A$2:$I$998,9,0),IF($F$10=9,VLOOKUP(A552,'Lista de Produtos'!$A$2:$J$998,10,0),IF($F$10=10,VLOOKUP(A552,'Lista de Produtos'!$A$2:$AE$998,11,0),IF($F$10=11,VLOOKUP(A552,'Lista de Produtos'!$A$2:$AE$998,12,0),IF($F$10=12,VLOOKUP(A552,'Lista de Produtos'!$A$2:$AE$998,13,0),IF($F$10=13,VLOOKUP(A552,'Lista de Produtos'!$A$2:$AE$998,14,0),IF($F$10=14,VLOOKUP(A552,'Lista de Produtos'!$A$2:$AE$998,15,0),IF($F$10=15,VLOOKUP(A552,'Lista de Produtos'!$A$2:$AE$998,16,0),IF($F$10=16,VLOOKUP(A552,'Lista de Produtos'!$A$2:$AE$998,17,0),IF($F$10=17,VLOOKUP(A552,'Lista de Produtos'!$A$2:$AE$998,18,0),IF($F$10=18,VLOOKUP(A552,'Lista de Produtos'!$A$2:$AE$998,19,0),IF($F$10=19,VLOOKUP(A552,'Lista de Produtos'!$A$2:$AE$998,20,0),IF($F$10=20,VLOOKUP(A552,'Lista de Produtos'!$A$2:$AE$998,21,0),IF($F$10=21,VLOOKUP(A552,'Lista de Produtos'!$A$2:$AE$998,22,0),IF($F$10=22,VLOOKUP(A552,'Lista de Produtos'!$A$2:$AE$998,23,0),IF($F$10=23,VLOOKUP(A552,'Lista de Produtos'!$A$2:$AE$998,24,0),IF($F$10=24,VLOOKUP(A552,'Lista de Produtos'!$A$2:$AE$998,25,0),IF($F$10=25,VLOOKUP(A552,'Lista de Produtos'!$A$2:$AE$998,26,0),IF($F$10=26,VLOOKUP(A552,'Lista de Produtos'!$A$2:$AE$998,27,0),IF($F$10=27,VLOOKUP(A552,'Lista de Produtos'!$A$2:$AE$998,28,0),IF($F$10=28,VLOOKUP(A552,'Lista de Produtos'!$A$2:$AE$998,29,0),IF($F$10=29,VLOOKUP(A552,'Lista de Produtos'!$A$2:$AE$998,30,0),IF($F$10=30,VLOOKUP(A552,'Lista de Produtos'!$A$2:$AE$998,31,0))))))))))))))))))))))))))))))),"")</f>
        <v/>
      </c>
      <c r="E552" s="67"/>
      <c r="F552" s="42"/>
      <c r="G552" s="43" t="str">
        <f t="shared" si="8"/>
        <v/>
      </c>
    </row>
    <row r="553" spans="1:7" x14ac:dyDescent="0.25">
      <c r="A553" s="68" t="str">
        <f>IF('Lista de Produtos'!A542="","",'Lista de Produtos'!A542)</f>
        <v/>
      </c>
      <c r="B553" s="69"/>
      <c r="C553" s="70"/>
      <c r="D553" s="66" t="str">
        <f>IFERROR(IF($F$10=1,VLOOKUP(A553,'Lista de Produtos'!$A$2:$E$998,2,0),IF($F$10=2,VLOOKUP(A553,'Lista de Produtos'!$A$2:$E$998,3,0),IF($F$10=3,VLOOKUP(A553,'Lista de Produtos'!$A$2:$E$998,4,0),IF($F$10=4,VLOOKUP(A553,'Lista de Produtos'!$A$2:$E$998,5,0),IF($F$10=5,VLOOKUP(A553,'Lista de Produtos'!$A$2:$F$998,6,0),IF($F$10=6,VLOOKUP(A553,'Lista de Produtos'!$A$2:$G$998,7,0),IF($F$10=7,VLOOKUP(A553,'Lista de Produtos'!$A$2:$H$998,8,0),IF($F$10=8,VLOOKUP(A553,'Lista de Produtos'!$A$2:$I$998,9,0),IF($F$10=9,VLOOKUP(A553,'Lista de Produtos'!$A$2:$J$998,10,0),IF($F$10=10,VLOOKUP(A553,'Lista de Produtos'!$A$2:$AE$998,11,0),IF($F$10=11,VLOOKUP(A553,'Lista de Produtos'!$A$2:$AE$998,12,0),IF($F$10=12,VLOOKUP(A553,'Lista de Produtos'!$A$2:$AE$998,13,0),IF($F$10=13,VLOOKUP(A553,'Lista de Produtos'!$A$2:$AE$998,14,0),IF($F$10=14,VLOOKUP(A553,'Lista de Produtos'!$A$2:$AE$998,15,0),IF($F$10=15,VLOOKUP(A553,'Lista de Produtos'!$A$2:$AE$998,16,0),IF($F$10=16,VLOOKUP(A553,'Lista de Produtos'!$A$2:$AE$998,17,0),IF($F$10=17,VLOOKUP(A553,'Lista de Produtos'!$A$2:$AE$998,18,0),IF($F$10=18,VLOOKUP(A553,'Lista de Produtos'!$A$2:$AE$998,19,0),IF($F$10=19,VLOOKUP(A553,'Lista de Produtos'!$A$2:$AE$998,20,0),IF($F$10=20,VLOOKUP(A553,'Lista de Produtos'!$A$2:$AE$998,21,0),IF($F$10=21,VLOOKUP(A553,'Lista de Produtos'!$A$2:$AE$998,22,0),IF($F$10=22,VLOOKUP(A553,'Lista de Produtos'!$A$2:$AE$998,23,0),IF($F$10=23,VLOOKUP(A553,'Lista de Produtos'!$A$2:$AE$998,24,0),IF($F$10=24,VLOOKUP(A553,'Lista de Produtos'!$A$2:$AE$998,25,0),IF($F$10=25,VLOOKUP(A553,'Lista de Produtos'!$A$2:$AE$998,26,0),IF($F$10=26,VLOOKUP(A553,'Lista de Produtos'!$A$2:$AE$998,27,0),IF($F$10=27,VLOOKUP(A553,'Lista de Produtos'!$A$2:$AE$998,28,0),IF($F$10=28,VLOOKUP(A553,'Lista de Produtos'!$A$2:$AE$998,29,0),IF($F$10=29,VLOOKUP(A553,'Lista de Produtos'!$A$2:$AE$998,30,0),IF($F$10=30,VLOOKUP(A553,'Lista de Produtos'!$A$2:$AE$998,31,0))))))))))))))))))))))))))))))),"")</f>
        <v/>
      </c>
      <c r="E553" s="67"/>
      <c r="F553" s="42"/>
      <c r="G553" s="43" t="str">
        <f t="shared" si="8"/>
        <v/>
      </c>
    </row>
    <row r="554" spans="1:7" x14ac:dyDescent="0.25">
      <c r="A554" s="68" t="str">
        <f>IF('Lista de Produtos'!A543="","",'Lista de Produtos'!A543)</f>
        <v/>
      </c>
      <c r="B554" s="69"/>
      <c r="C554" s="70"/>
      <c r="D554" s="66" t="str">
        <f>IFERROR(IF($F$10=1,VLOOKUP(A554,'Lista de Produtos'!$A$2:$E$998,2,0),IF($F$10=2,VLOOKUP(A554,'Lista de Produtos'!$A$2:$E$998,3,0),IF($F$10=3,VLOOKUP(A554,'Lista de Produtos'!$A$2:$E$998,4,0),IF($F$10=4,VLOOKUP(A554,'Lista de Produtos'!$A$2:$E$998,5,0),IF($F$10=5,VLOOKUP(A554,'Lista de Produtos'!$A$2:$F$998,6,0),IF($F$10=6,VLOOKUP(A554,'Lista de Produtos'!$A$2:$G$998,7,0),IF($F$10=7,VLOOKUP(A554,'Lista de Produtos'!$A$2:$H$998,8,0),IF($F$10=8,VLOOKUP(A554,'Lista de Produtos'!$A$2:$I$998,9,0),IF($F$10=9,VLOOKUP(A554,'Lista de Produtos'!$A$2:$J$998,10,0),IF($F$10=10,VLOOKUP(A554,'Lista de Produtos'!$A$2:$AE$998,11,0),IF($F$10=11,VLOOKUP(A554,'Lista de Produtos'!$A$2:$AE$998,12,0),IF($F$10=12,VLOOKUP(A554,'Lista de Produtos'!$A$2:$AE$998,13,0),IF($F$10=13,VLOOKUP(A554,'Lista de Produtos'!$A$2:$AE$998,14,0),IF($F$10=14,VLOOKUP(A554,'Lista de Produtos'!$A$2:$AE$998,15,0),IF($F$10=15,VLOOKUP(A554,'Lista de Produtos'!$A$2:$AE$998,16,0),IF($F$10=16,VLOOKUP(A554,'Lista de Produtos'!$A$2:$AE$998,17,0),IF($F$10=17,VLOOKUP(A554,'Lista de Produtos'!$A$2:$AE$998,18,0),IF($F$10=18,VLOOKUP(A554,'Lista de Produtos'!$A$2:$AE$998,19,0),IF($F$10=19,VLOOKUP(A554,'Lista de Produtos'!$A$2:$AE$998,20,0),IF($F$10=20,VLOOKUP(A554,'Lista de Produtos'!$A$2:$AE$998,21,0),IF($F$10=21,VLOOKUP(A554,'Lista de Produtos'!$A$2:$AE$998,22,0),IF($F$10=22,VLOOKUP(A554,'Lista de Produtos'!$A$2:$AE$998,23,0),IF($F$10=23,VLOOKUP(A554,'Lista de Produtos'!$A$2:$AE$998,24,0),IF($F$10=24,VLOOKUP(A554,'Lista de Produtos'!$A$2:$AE$998,25,0),IF($F$10=25,VLOOKUP(A554,'Lista de Produtos'!$A$2:$AE$998,26,0),IF($F$10=26,VLOOKUP(A554,'Lista de Produtos'!$A$2:$AE$998,27,0),IF($F$10=27,VLOOKUP(A554,'Lista de Produtos'!$A$2:$AE$998,28,0),IF($F$10=28,VLOOKUP(A554,'Lista de Produtos'!$A$2:$AE$998,29,0),IF($F$10=29,VLOOKUP(A554,'Lista de Produtos'!$A$2:$AE$998,30,0),IF($F$10=30,VLOOKUP(A554,'Lista de Produtos'!$A$2:$AE$998,31,0))))))))))))))))))))))))))))))),"")</f>
        <v/>
      </c>
      <c r="E554" s="67"/>
      <c r="F554" s="42"/>
      <c r="G554" s="43" t="str">
        <f t="shared" si="8"/>
        <v/>
      </c>
    </row>
    <row r="555" spans="1:7" x14ac:dyDescent="0.25">
      <c r="A555" s="68" t="str">
        <f>IF('Lista de Produtos'!A544="","",'Lista de Produtos'!A544)</f>
        <v/>
      </c>
      <c r="B555" s="69"/>
      <c r="C555" s="70"/>
      <c r="D555" s="66" t="str">
        <f>IFERROR(IF($F$10=1,VLOOKUP(A555,'Lista de Produtos'!$A$2:$E$998,2,0),IF($F$10=2,VLOOKUP(A555,'Lista de Produtos'!$A$2:$E$998,3,0),IF($F$10=3,VLOOKUP(A555,'Lista de Produtos'!$A$2:$E$998,4,0),IF($F$10=4,VLOOKUP(A555,'Lista de Produtos'!$A$2:$E$998,5,0),IF($F$10=5,VLOOKUP(A555,'Lista de Produtos'!$A$2:$F$998,6,0),IF($F$10=6,VLOOKUP(A555,'Lista de Produtos'!$A$2:$G$998,7,0),IF($F$10=7,VLOOKUP(A555,'Lista de Produtos'!$A$2:$H$998,8,0),IF($F$10=8,VLOOKUP(A555,'Lista de Produtos'!$A$2:$I$998,9,0),IF($F$10=9,VLOOKUP(A555,'Lista de Produtos'!$A$2:$J$998,10,0),IF($F$10=10,VLOOKUP(A555,'Lista de Produtos'!$A$2:$AE$998,11,0),IF($F$10=11,VLOOKUP(A555,'Lista de Produtos'!$A$2:$AE$998,12,0),IF($F$10=12,VLOOKUP(A555,'Lista de Produtos'!$A$2:$AE$998,13,0),IF($F$10=13,VLOOKUP(A555,'Lista de Produtos'!$A$2:$AE$998,14,0),IF($F$10=14,VLOOKUP(A555,'Lista de Produtos'!$A$2:$AE$998,15,0),IF($F$10=15,VLOOKUP(A555,'Lista de Produtos'!$A$2:$AE$998,16,0),IF($F$10=16,VLOOKUP(A555,'Lista de Produtos'!$A$2:$AE$998,17,0),IF($F$10=17,VLOOKUP(A555,'Lista de Produtos'!$A$2:$AE$998,18,0),IF($F$10=18,VLOOKUP(A555,'Lista de Produtos'!$A$2:$AE$998,19,0),IF($F$10=19,VLOOKUP(A555,'Lista de Produtos'!$A$2:$AE$998,20,0),IF($F$10=20,VLOOKUP(A555,'Lista de Produtos'!$A$2:$AE$998,21,0),IF($F$10=21,VLOOKUP(A555,'Lista de Produtos'!$A$2:$AE$998,22,0),IF($F$10=22,VLOOKUP(A555,'Lista de Produtos'!$A$2:$AE$998,23,0),IF($F$10=23,VLOOKUP(A555,'Lista de Produtos'!$A$2:$AE$998,24,0),IF($F$10=24,VLOOKUP(A555,'Lista de Produtos'!$A$2:$AE$998,25,0),IF($F$10=25,VLOOKUP(A555,'Lista de Produtos'!$A$2:$AE$998,26,0),IF($F$10=26,VLOOKUP(A555,'Lista de Produtos'!$A$2:$AE$998,27,0),IF($F$10=27,VLOOKUP(A555,'Lista de Produtos'!$A$2:$AE$998,28,0),IF($F$10=28,VLOOKUP(A555,'Lista de Produtos'!$A$2:$AE$998,29,0),IF($F$10=29,VLOOKUP(A555,'Lista de Produtos'!$A$2:$AE$998,30,0),IF($F$10=30,VLOOKUP(A555,'Lista de Produtos'!$A$2:$AE$998,31,0))))))))))))))))))))))))))))))),"")</f>
        <v/>
      </c>
      <c r="E555" s="67"/>
      <c r="F555" s="42"/>
      <c r="G555" s="43" t="str">
        <f t="shared" si="8"/>
        <v/>
      </c>
    </row>
    <row r="556" spans="1:7" x14ac:dyDescent="0.25">
      <c r="A556" s="68" t="str">
        <f>IF('Lista de Produtos'!A545="","",'Lista de Produtos'!A545)</f>
        <v/>
      </c>
      <c r="B556" s="69"/>
      <c r="C556" s="70"/>
      <c r="D556" s="66" t="str">
        <f>IFERROR(IF($F$10=1,VLOOKUP(A556,'Lista de Produtos'!$A$2:$E$998,2,0),IF($F$10=2,VLOOKUP(A556,'Lista de Produtos'!$A$2:$E$998,3,0),IF($F$10=3,VLOOKUP(A556,'Lista de Produtos'!$A$2:$E$998,4,0),IF($F$10=4,VLOOKUP(A556,'Lista de Produtos'!$A$2:$E$998,5,0),IF($F$10=5,VLOOKUP(A556,'Lista de Produtos'!$A$2:$F$998,6,0),IF($F$10=6,VLOOKUP(A556,'Lista de Produtos'!$A$2:$G$998,7,0),IF($F$10=7,VLOOKUP(A556,'Lista de Produtos'!$A$2:$H$998,8,0),IF($F$10=8,VLOOKUP(A556,'Lista de Produtos'!$A$2:$I$998,9,0),IF($F$10=9,VLOOKUP(A556,'Lista de Produtos'!$A$2:$J$998,10,0),IF($F$10=10,VLOOKUP(A556,'Lista de Produtos'!$A$2:$AE$998,11,0),IF($F$10=11,VLOOKUP(A556,'Lista de Produtos'!$A$2:$AE$998,12,0),IF($F$10=12,VLOOKUP(A556,'Lista de Produtos'!$A$2:$AE$998,13,0),IF($F$10=13,VLOOKUP(A556,'Lista de Produtos'!$A$2:$AE$998,14,0),IF($F$10=14,VLOOKUP(A556,'Lista de Produtos'!$A$2:$AE$998,15,0),IF($F$10=15,VLOOKUP(A556,'Lista de Produtos'!$A$2:$AE$998,16,0),IF($F$10=16,VLOOKUP(A556,'Lista de Produtos'!$A$2:$AE$998,17,0),IF($F$10=17,VLOOKUP(A556,'Lista de Produtos'!$A$2:$AE$998,18,0),IF($F$10=18,VLOOKUP(A556,'Lista de Produtos'!$A$2:$AE$998,19,0),IF($F$10=19,VLOOKUP(A556,'Lista de Produtos'!$A$2:$AE$998,20,0),IF($F$10=20,VLOOKUP(A556,'Lista de Produtos'!$A$2:$AE$998,21,0),IF($F$10=21,VLOOKUP(A556,'Lista de Produtos'!$A$2:$AE$998,22,0),IF($F$10=22,VLOOKUP(A556,'Lista de Produtos'!$A$2:$AE$998,23,0),IF($F$10=23,VLOOKUP(A556,'Lista de Produtos'!$A$2:$AE$998,24,0),IF($F$10=24,VLOOKUP(A556,'Lista de Produtos'!$A$2:$AE$998,25,0),IF($F$10=25,VLOOKUP(A556,'Lista de Produtos'!$A$2:$AE$998,26,0),IF($F$10=26,VLOOKUP(A556,'Lista de Produtos'!$A$2:$AE$998,27,0),IF($F$10=27,VLOOKUP(A556,'Lista de Produtos'!$A$2:$AE$998,28,0),IF($F$10=28,VLOOKUP(A556,'Lista de Produtos'!$A$2:$AE$998,29,0),IF($F$10=29,VLOOKUP(A556,'Lista de Produtos'!$A$2:$AE$998,30,0),IF($F$10=30,VLOOKUP(A556,'Lista de Produtos'!$A$2:$AE$998,31,0))))))))))))))))))))))))))))))),"")</f>
        <v/>
      </c>
      <c r="E556" s="67"/>
      <c r="F556" s="42"/>
      <c r="G556" s="43" t="str">
        <f t="shared" si="8"/>
        <v/>
      </c>
    </row>
    <row r="557" spans="1:7" x14ac:dyDescent="0.25">
      <c r="A557" s="68" t="str">
        <f>IF('Lista de Produtos'!A546="","",'Lista de Produtos'!A546)</f>
        <v/>
      </c>
      <c r="B557" s="69"/>
      <c r="C557" s="70"/>
      <c r="D557" s="66" t="str">
        <f>IFERROR(IF($F$10=1,VLOOKUP(A557,'Lista de Produtos'!$A$2:$E$998,2,0),IF($F$10=2,VLOOKUP(A557,'Lista de Produtos'!$A$2:$E$998,3,0),IF($F$10=3,VLOOKUP(A557,'Lista de Produtos'!$A$2:$E$998,4,0),IF($F$10=4,VLOOKUP(A557,'Lista de Produtos'!$A$2:$E$998,5,0),IF($F$10=5,VLOOKUP(A557,'Lista de Produtos'!$A$2:$F$998,6,0),IF($F$10=6,VLOOKUP(A557,'Lista de Produtos'!$A$2:$G$998,7,0),IF($F$10=7,VLOOKUP(A557,'Lista de Produtos'!$A$2:$H$998,8,0),IF($F$10=8,VLOOKUP(A557,'Lista de Produtos'!$A$2:$I$998,9,0),IF($F$10=9,VLOOKUP(A557,'Lista de Produtos'!$A$2:$J$998,10,0),IF($F$10=10,VLOOKUP(A557,'Lista de Produtos'!$A$2:$AE$998,11,0),IF($F$10=11,VLOOKUP(A557,'Lista de Produtos'!$A$2:$AE$998,12,0),IF($F$10=12,VLOOKUP(A557,'Lista de Produtos'!$A$2:$AE$998,13,0),IF($F$10=13,VLOOKUP(A557,'Lista de Produtos'!$A$2:$AE$998,14,0),IF($F$10=14,VLOOKUP(A557,'Lista de Produtos'!$A$2:$AE$998,15,0),IF($F$10=15,VLOOKUP(A557,'Lista de Produtos'!$A$2:$AE$998,16,0),IF($F$10=16,VLOOKUP(A557,'Lista de Produtos'!$A$2:$AE$998,17,0),IF($F$10=17,VLOOKUP(A557,'Lista de Produtos'!$A$2:$AE$998,18,0),IF($F$10=18,VLOOKUP(A557,'Lista de Produtos'!$A$2:$AE$998,19,0),IF($F$10=19,VLOOKUP(A557,'Lista de Produtos'!$A$2:$AE$998,20,0),IF($F$10=20,VLOOKUP(A557,'Lista de Produtos'!$A$2:$AE$998,21,0),IF($F$10=21,VLOOKUP(A557,'Lista de Produtos'!$A$2:$AE$998,22,0),IF($F$10=22,VLOOKUP(A557,'Lista de Produtos'!$A$2:$AE$998,23,0),IF($F$10=23,VLOOKUP(A557,'Lista de Produtos'!$A$2:$AE$998,24,0),IF($F$10=24,VLOOKUP(A557,'Lista de Produtos'!$A$2:$AE$998,25,0),IF($F$10=25,VLOOKUP(A557,'Lista de Produtos'!$A$2:$AE$998,26,0),IF($F$10=26,VLOOKUP(A557,'Lista de Produtos'!$A$2:$AE$998,27,0),IF($F$10=27,VLOOKUP(A557,'Lista de Produtos'!$A$2:$AE$998,28,0),IF($F$10=28,VLOOKUP(A557,'Lista de Produtos'!$A$2:$AE$998,29,0),IF($F$10=29,VLOOKUP(A557,'Lista de Produtos'!$A$2:$AE$998,30,0),IF($F$10=30,VLOOKUP(A557,'Lista de Produtos'!$A$2:$AE$998,31,0))))))))))))))))))))))))))))))),"")</f>
        <v/>
      </c>
      <c r="E557" s="67"/>
      <c r="F557" s="42"/>
      <c r="G557" s="43" t="str">
        <f t="shared" si="8"/>
        <v/>
      </c>
    </row>
    <row r="558" spans="1:7" x14ac:dyDescent="0.25">
      <c r="A558" s="68" t="str">
        <f>IF('Lista de Produtos'!A547="","",'Lista de Produtos'!A547)</f>
        <v/>
      </c>
      <c r="B558" s="69"/>
      <c r="C558" s="70"/>
      <c r="D558" s="66" t="str">
        <f>IFERROR(IF($F$10=1,VLOOKUP(A558,'Lista de Produtos'!$A$2:$E$998,2,0),IF($F$10=2,VLOOKUP(A558,'Lista de Produtos'!$A$2:$E$998,3,0),IF($F$10=3,VLOOKUP(A558,'Lista de Produtos'!$A$2:$E$998,4,0),IF($F$10=4,VLOOKUP(A558,'Lista de Produtos'!$A$2:$E$998,5,0),IF($F$10=5,VLOOKUP(A558,'Lista de Produtos'!$A$2:$F$998,6,0),IF($F$10=6,VLOOKUP(A558,'Lista de Produtos'!$A$2:$G$998,7,0),IF($F$10=7,VLOOKUP(A558,'Lista de Produtos'!$A$2:$H$998,8,0),IF($F$10=8,VLOOKUP(A558,'Lista de Produtos'!$A$2:$I$998,9,0),IF($F$10=9,VLOOKUP(A558,'Lista de Produtos'!$A$2:$J$998,10,0),IF($F$10=10,VLOOKUP(A558,'Lista de Produtos'!$A$2:$AE$998,11,0),IF($F$10=11,VLOOKUP(A558,'Lista de Produtos'!$A$2:$AE$998,12,0),IF($F$10=12,VLOOKUP(A558,'Lista de Produtos'!$A$2:$AE$998,13,0),IF($F$10=13,VLOOKUP(A558,'Lista de Produtos'!$A$2:$AE$998,14,0),IF($F$10=14,VLOOKUP(A558,'Lista de Produtos'!$A$2:$AE$998,15,0),IF($F$10=15,VLOOKUP(A558,'Lista de Produtos'!$A$2:$AE$998,16,0),IF($F$10=16,VLOOKUP(A558,'Lista de Produtos'!$A$2:$AE$998,17,0),IF($F$10=17,VLOOKUP(A558,'Lista de Produtos'!$A$2:$AE$998,18,0),IF($F$10=18,VLOOKUP(A558,'Lista de Produtos'!$A$2:$AE$998,19,0),IF($F$10=19,VLOOKUP(A558,'Lista de Produtos'!$A$2:$AE$998,20,0),IF($F$10=20,VLOOKUP(A558,'Lista de Produtos'!$A$2:$AE$998,21,0),IF($F$10=21,VLOOKUP(A558,'Lista de Produtos'!$A$2:$AE$998,22,0),IF($F$10=22,VLOOKUP(A558,'Lista de Produtos'!$A$2:$AE$998,23,0),IF($F$10=23,VLOOKUP(A558,'Lista de Produtos'!$A$2:$AE$998,24,0),IF($F$10=24,VLOOKUP(A558,'Lista de Produtos'!$A$2:$AE$998,25,0),IF($F$10=25,VLOOKUP(A558,'Lista de Produtos'!$A$2:$AE$998,26,0),IF($F$10=26,VLOOKUP(A558,'Lista de Produtos'!$A$2:$AE$998,27,0),IF($F$10=27,VLOOKUP(A558,'Lista de Produtos'!$A$2:$AE$998,28,0),IF($F$10=28,VLOOKUP(A558,'Lista de Produtos'!$A$2:$AE$998,29,0),IF($F$10=29,VLOOKUP(A558,'Lista de Produtos'!$A$2:$AE$998,30,0),IF($F$10=30,VLOOKUP(A558,'Lista de Produtos'!$A$2:$AE$998,31,0))))))))))))))))))))))))))))))),"")</f>
        <v/>
      </c>
      <c r="E558" s="67"/>
      <c r="F558" s="42"/>
      <c r="G558" s="43" t="str">
        <f t="shared" si="8"/>
        <v/>
      </c>
    </row>
    <row r="559" spans="1:7" x14ac:dyDescent="0.25">
      <c r="A559" s="68" t="str">
        <f>IF('Lista de Produtos'!A548="","",'Lista de Produtos'!A548)</f>
        <v/>
      </c>
      <c r="B559" s="69"/>
      <c r="C559" s="70"/>
      <c r="D559" s="66" t="str">
        <f>IFERROR(IF($F$10=1,VLOOKUP(A559,'Lista de Produtos'!$A$2:$E$998,2,0),IF($F$10=2,VLOOKUP(A559,'Lista de Produtos'!$A$2:$E$998,3,0),IF($F$10=3,VLOOKUP(A559,'Lista de Produtos'!$A$2:$E$998,4,0),IF($F$10=4,VLOOKUP(A559,'Lista de Produtos'!$A$2:$E$998,5,0),IF($F$10=5,VLOOKUP(A559,'Lista de Produtos'!$A$2:$F$998,6,0),IF($F$10=6,VLOOKUP(A559,'Lista de Produtos'!$A$2:$G$998,7,0),IF($F$10=7,VLOOKUP(A559,'Lista de Produtos'!$A$2:$H$998,8,0),IF($F$10=8,VLOOKUP(A559,'Lista de Produtos'!$A$2:$I$998,9,0),IF($F$10=9,VLOOKUP(A559,'Lista de Produtos'!$A$2:$J$998,10,0),IF($F$10=10,VLOOKUP(A559,'Lista de Produtos'!$A$2:$AE$998,11,0),IF($F$10=11,VLOOKUP(A559,'Lista de Produtos'!$A$2:$AE$998,12,0),IF($F$10=12,VLOOKUP(A559,'Lista de Produtos'!$A$2:$AE$998,13,0),IF($F$10=13,VLOOKUP(A559,'Lista de Produtos'!$A$2:$AE$998,14,0),IF($F$10=14,VLOOKUP(A559,'Lista de Produtos'!$A$2:$AE$998,15,0),IF($F$10=15,VLOOKUP(A559,'Lista de Produtos'!$A$2:$AE$998,16,0),IF($F$10=16,VLOOKUP(A559,'Lista de Produtos'!$A$2:$AE$998,17,0),IF($F$10=17,VLOOKUP(A559,'Lista de Produtos'!$A$2:$AE$998,18,0),IF($F$10=18,VLOOKUP(A559,'Lista de Produtos'!$A$2:$AE$998,19,0),IF($F$10=19,VLOOKUP(A559,'Lista de Produtos'!$A$2:$AE$998,20,0),IF($F$10=20,VLOOKUP(A559,'Lista de Produtos'!$A$2:$AE$998,21,0),IF($F$10=21,VLOOKUP(A559,'Lista de Produtos'!$A$2:$AE$998,22,0),IF($F$10=22,VLOOKUP(A559,'Lista de Produtos'!$A$2:$AE$998,23,0),IF($F$10=23,VLOOKUP(A559,'Lista de Produtos'!$A$2:$AE$998,24,0),IF($F$10=24,VLOOKUP(A559,'Lista de Produtos'!$A$2:$AE$998,25,0),IF($F$10=25,VLOOKUP(A559,'Lista de Produtos'!$A$2:$AE$998,26,0),IF($F$10=26,VLOOKUP(A559,'Lista de Produtos'!$A$2:$AE$998,27,0),IF($F$10=27,VLOOKUP(A559,'Lista de Produtos'!$A$2:$AE$998,28,0),IF($F$10=28,VLOOKUP(A559,'Lista de Produtos'!$A$2:$AE$998,29,0),IF($F$10=29,VLOOKUP(A559,'Lista de Produtos'!$A$2:$AE$998,30,0),IF($F$10=30,VLOOKUP(A559,'Lista de Produtos'!$A$2:$AE$998,31,0))))))))))))))))))))))))))))))),"")</f>
        <v/>
      </c>
      <c r="E559" s="67"/>
      <c r="F559" s="42"/>
      <c r="G559" s="43" t="str">
        <f t="shared" si="8"/>
        <v/>
      </c>
    </row>
    <row r="560" spans="1:7" x14ac:dyDescent="0.25">
      <c r="A560" s="68" t="str">
        <f>IF('Lista de Produtos'!A549="","",'Lista de Produtos'!A549)</f>
        <v/>
      </c>
      <c r="B560" s="69"/>
      <c r="C560" s="70"/>
      <c r="D560" s="66" t="str">
        <f>IFERROR(IF($F$10=1,VLOOKUP(A560,'Lista de Produtos'!$A$2:$E$998,2,0),IF($F$10=2,VLOOKUP(A560,'Lista de Produtos'!$A$2:$E$998,3,0),IF($F$10=3,VLOOKUP(A560,'Lista de Produtos'!$A$2:$E$998,4,0),IF($F$10=4,VLOOKUP(A560,'Lista de Produtos'!$A$2:$E$998,5,0),IF($F$10=5,VLOOKUP(A560,'Lista de Produtos'!$A$2:$F$998,6,0),IF($F$10=6,VLOOKUP(A560,'Lista de Produtos'!$A$2:$G$998,7,0),IF($F$10=7,VLOOKUP(A560,'Lista de Produtos'!$A$2:$H$998,8,0),IF($F$10=8,VLOOKUP(A560,'Lista de Produtos'!$A$2:$I$998,9,0),IF($F$10=9,VLOOKUP(A560,'Lista de Produtos'!$A$2:$J$998,10,0),IF($F$10=10,VLOOKUP(A560,'Lista de Produtos'!$A$2:$AE$998,11,0),IF($F$10=11,VLOOKUP(A560,'Lista de Produtos'!$A$2:$AE$998,12,0),IF($F$10=12,VLOOKUP(A560,'Lista de Produtos'!$A$2:$AE$998,13,0),IF($F$10=13,VLOOKUP(A560,'Lista de Produtos'!$A$2:$AE$998,14,0),IF($F$10=14,VLOOKUP(A560,'Lista de Produtos'!$A$2:$AE$998,15,0),IF($F$10=15,VLOOKUP(A560,'Lista de Produtos'!$A$2:$AE$998,16,0),IF($F$10=16,VLOOKUP(A560,'Lista de Produtos'!$A$2:$AE$998,17,0),IF($F$10=17,VLOOKUP(A560,'Lista de Produtos'!$A$2:$AE$998,18,0),IF($F$10=18,VLOOKUP(A560,'Lista de Produtos'!$A$2:$AE$998,19,0),IF($F$10=19,VLOOKUP(A560,'Lista de Produtos'!$A$2:$AE$998,20,0),IF($F$10=20,VLOOKUP(A560,'Lista de Produtos'!$A$2:$AE$998,21,0),IF($F$10=21,VLOOKUP(A560,'Lista de Produtos'!$A$2:$AE$998,22,0),IF($F$10=22,VLOOKUP(A560,'Lista de Produtos'!$A$2:$AE$998,23,0),IF($F$10=23,VLOOKUP(A560,'Lista de Produtos'!$A$2:$AE$998,24,0),IF($F$10=24,VLOOKUP(A560,'Lista de Produtos'!$A$2:$AE$998,25,0),IF($F$10=25,VLOOKUP(A560,'Lista de Produtos'!$A$2:$AE$998,26,0),IF($F$10=26,VLOOKUP(A560,'Lista de Produtos'!$A$2:$AE$998,27,0),IF($F$10=27,VLOOKUP(A560,'Lista de Produtos'!$A$2:$AE$998,28,0),IF($F$10=28,VLOOKUP(A560,'Lista de Produtos'!$A$2:$AE$998,29,0),IF($F$10=29,VLOOKUP(A560,'Lista de Produtos'!$A$2:$AE$998,30,0),IF($F$10=30,VLOOKUP(A560,'Lista de Produtos'!$A$2:$AE$998,31,0))))))))))))))))))))))))))))))),"")</f>
        <v/>
      </c>
      <c r="E560" s="67"/>
      <c r="F560" s="42"/>
      <c r="G560" s="43" t="str">
        <f t="shared" si="8"/>
        <v/>
      </c>
    </row>
    <row r="561" spans="1:7" x14ac:dyDescent="0.25">
      <c r="A561" s="68" t="str">
        <f>IF('Lista de Produtos'!A550="","",'Lista de Produtos'!A550)</f>
        <v/>
      </c>
      <c r="B561" s="69"/>
      <c r="C561" s="70"/>
      <c r="D561" s="66" t="str">
        <f>IFERROR(IF($F$10=1,VLOOKUP(A561,'Lista de Produtos'!$A$2:$E$998,2,0),IF($F$10=2,VLOOKUP(A561,'Lista de Produtos'!$A$2:$E$998,3,0),IF($F$10=3,VLOOKUP(A561,'Lista de Produtos'!$A$2:$E$998,4,0),IF($F$10=4,VLOOKUP(A561,'Lista de Produtos'!$A$2:$E$998,5,0),IF($F$10=5,VLOOKUP(A561,'Lista de Produtos'!$A$2:$F$998,6,0),IF($F$10=6,VLOOKUP(A561,'Lista de Produtos'!$A$2:$G$998,7,0),IF($F$10=7,VLOOKUP(A561,'Lista de Produtos'!$A$2:$H$998,8,0),IF($F$10=8,VLOOKUP(A561,'Lista de Produtos'!$A$2:$I$998,9,0),IF($F$10=9,VLOOKUP(A561,'Lista de Produtos'!$A$2:$J$998,10,0),IF($F$10=10,VLOOKUP(A561,'Lista de Produtos'!$A$2:$AE$998,11,0),IF($F$10=11,VLOOKUP(A561,'Lista de Produtos'!$A$2:$AE$998,12,0),IF($F$10=12,VLOOKUP(A561,'Lista de Produtos'!$A$2:$AE$998,13,0),IF($F$10=13,VLOOKUP(A561,'Lista de Produtos'!$A$2:$AE$998,14,0),IF($F$10=14,VLOOKUP(A561,'Lista de Produtos'!$A$2:$AE$998,15,0),IF($F$10=15,VLOOKUP(A561,'Lista de Produtos'!$A$2:$AE$998,16,0),IF($F$10=16,VLOOKUP(A561,'Lista de Produtos'!$A$2:$AE$998,17,0),IF($F$10=17,VLOOKUP(A561,'Lista de Produtos'!$A$2:$AE$998,18,0),IF($F$10=18,VLOOKUP(A561,'Lista de Produtos'!$A$2:$AE$998,19,0),IF($F$10=19,VLOOKUP(A561,'Lista de Produtos'!$A$2:$AE$998,20,0),IF($F$10=20,VLOOKUP(A561,'Lista de Produtos'!$A$2:$AE$998,21,0),IF($F$10=21,VLOOKUP(A561,'Lista de Produtos'!$A$2:$AE$998,22,0),IF($F$10=22,VLOOKUP(A561,'Lista de Produtos'!$A$2:$AE$998,23,0),IF($F$10=23,VLOOKUP(A561,'Lista de Produtos'!$A$2:$AE$998,24,0),IF($F$10=24,VLOOKUP(A561,'Lista de Produtos'!$A$2:$AE$998,25,0),IF($F$10=25,VLOOKUP(A561,'Lista de Produtos'!$A$2:$AE$998,26,0),IF($F$10=26,VLOOKUP(A561,'Lista de Produtos'!$A$2:$AE$998,27,0),IF($F$10=27,VLOOKUP(A561,'Lista de Produtos'!$A$2:$AE$998,28,0),IF($F$10=28,VLOOKUP(A561,'Lista de Produtos'!$A$2:$AE$998,29,0),IF($F$10=29,VLOOKUP(A561,'Lista de Produtos'!$A$2:$AE$998,30,0),IF($F$10=30,VLOOKUP(A561,'Lista de Produtos'!$A$2:$AE$998,31,0))))))))))))))))))))))))))))))),"")</f>
        <v/>
      </c>
      <c r="E561" s="67"/>
      <c r="F561" s="42"/>
      <c r="G561" s="43" t="str">
        <f t="shared" si="8"/>
        <v/>
      </c>
    </row>
    <row r="562" spans="1:7" x14ac:dyDescent="0.25">
      <c r="A562" s="68" t="str">
        <f>IF('Lista de Produtos'!A551="","",'Lista de Produtos'!A551)</f>
        <v/>
      </c>
      <c r="B562" s="69"/>
      <c r="C562" s="70"/>
      <c r="D562" s="66" t="str">
        <f>IFERROR(IF($F$10=1,VLOOKUP(A562,'Lista de Produtos'!$A$2:$E$998,2,0),IF($F$10=2,VLOOKUP(A562,'Lista de Produtos'!$A$2:$E$998,3,0),IF($F$10=3,VLOOKUP(A562,'Lista de Produtos'!$A$2:$E$998,4,0),IF($F$10=4,VLOOKUP(A562,'Lista de Produtos'!$A$2:$E$998,5,0),IF($F$10=5,VLOOKUP(A562,'Lista de Produtos'!$A$2:$F$998,6,0),IF($F$10=6,VLOOKUP(A562,'Lista de Produtos'!$A$2:$G$998,7,0),IF($F$10=7,VLOOKUP(A562,'Lista de Produtos'!$A$2:$H$998,8,0),IF($F$10=8,VLOOKUP(A562,'Lista de Produtos'!$A$2:$I$998,9,0),IF($F$10=9,VLOOKUP(A562,'Lista de Produtos'!$A$2:$J$998,10,0),IF($F$10=10,VLOOKUP(A562,'Lista de Produtos'!$A$2:$AE$998,11,0),IF($F$10=11,VLOOKUP(A562,'Lista de Produtos'!$A$2:$AE$998,12,0),IF($F$10=12,VLOOKUP(A562,'Lista de Produtos'!$A$2:$AE$998,13,0),IF($F$10=13,VLOOKUP(A562,'Lista de Produtos'!$A$2:$AE$998,14,0),IF($F$10=14,VLOOKUP(A562,'Lista de Produtos'!$A$2:$AE$998,15,0),IF($F$10=15,VLOOKUP(A562,'Lista de Produtos'!$A$2:$AE$998,16,0),IF($F$10=16,VLOOKUP(A562,'Lista de Produtos'!$A$2:$AE$998,17,0),IF($F$10=17,VLOOKUP(A562,'Lista de Produtos'!$A$2:$AE$998,18,0),IF($F$10=18,VLOOKUP(A562,'Lista de Produtos'!$A$2:$AE$998,19,0),IF($F$10=19,VLOOKUP(A562,'Lista de Produtos'!$A$2:$AE$998,20,0),IF($F$10=20,VLOOKUP(A562,'Lista de Produtos'!$A$2:$AE$998,21,0),IF($F$10=21,VLOOKUP(A562,'Lista de Produtos'!$A$2:$AE$998,22,0),IF($F$10=22,VLOOKUP(A562,'Lista de Produtos'!$A$2:$AE$998,23,0),IF($F$10=23,VLOOKUP(A562,'Lista de Produtos'!$A$2:$AE$998,24,0),IF($F$10=24,VLOOKUP(A562,'Lista de Produtos'!$A$2:$AE$998,25,0),IF($F$10=25,VLOOKUP(A562,'Lista de Produtos'!$A$2:$AE$998,26,0),IF($F$10=26,VLOOKUP(A562,'Lista de Produtos'!$A$2:$AE$998,27,0),IF($F$10=27,VLOOKUP(A562,'Lista de Produtos'!$A$2:$AE$998,28,0),IF($F$10=28,VLOOKUP(A562,'Lista de Produtos'!$A$2:$AE$998,29,0),IF($F$10=29,VLOOKUP(A562,'Lista de Produtos'!$A$2:$AE$998,30,0),IF($F$10=30,VLOOKUP(A562,'Lista de Produtos'!$A$2:$AE$998,31,0))))))))))))))))))))))))))))))),"")</f>
        <v/>
      </c>
      <c r="E562" s="67"/>
      <c r="F562" s="42"/>
      <c r="G562" s="43" t="str">
        <f t="shared" si="8"/>
        <v/>
      </c>
    </row>
    <row r="563" spans="1:7" x14ac:dyDescent="0.25">
      <c r="A563" s="68" t="str">
        <f>IF('Lista de Produtos'!A552="","",'Lista de Produtos'!A552)</f>
        <v/>
      </c>
      <c r="B563" s="69"/>
      <c r="C563" s="70"/>
      <c r="D563" s="66" t="str">
        <f>IFERROR(IF($F$10=1,VLOOKUP(A563,'Lista de Produtos'!$A$2:$E$998,2,0),IF($F$10=2,VLOOKUP(A563,'Lista de Produtos'!$A$2:$E$998,3,0),IF($F$10=3,VLOOKUP(A563,'Lista de Produtos'!$A$2:$E$998,4,0),IF($F$10=4,VLOOKUP(A563,'Lista de Produtos'!$A$2:$E$998,5,0),IF($F$10=5,VLOOKUP(A563,'Lista de Produtos'!$A$2:$F$998,6,0),IF($F$10=6,VLOOKUP(A563,'Lista de Produtos'!$A$2:$G$998,7,0),IF($F$10=7,VLOOKUP(A563,'Lista de Produtos'!$A$2:$H$998,8,0),IF($F$10=8,VLOOKUP(A563,'Lista de Produtos'!$A$2:$I$998,9,0),IF($F$10=9,VLOOKUP(A563,'Lista de Produtos'!$A$2:$J$998,10,0),IF($F$10=10,VLOOKUP(A563,'Lista de Produtos'!$A$2:$AE$998,11,0),IF($F$10=11,VLOOKUP(A563,'Lista de Produtos'!$A$2:$AE$998,12,0),IF($F$10=12,VLOOKUP(A563,'Lista de Produtos'!$A$2:$AE$998,13,0),IF($F$10=13,VLOOKUP(A563,'Lista de Produtos'!$A$2:$AE$998,14,0),IF($F$10=14,VLOOKUP(A563,'Lista de Produtos'!$A$2:$AE$998,15,0),IF($F$10=15,VLOOKUP(A563,'Lista de Produtos'!$A$2:$AE$998,16,0),IF($F$10=16,VLOOKUP(A563,'Lista de Produtos'!$A$2:$AE$998,17,0),IF($F$10=17,VLOOKUP(A563,'Lista de Produtos'!$A$2:$AE$998,18,0),IF($F$10=18,VLOOKUP(A563,'Lista de Produtos'!$A$2:$AE$998,19,0),IF($F$10=19,VLOOKUP(A563,'Lista de Produtos'!$A$2:$AE$998,20,0),IF($F$10=20,VLOOKUP(A563,'Lista de Produtos'!$A$2:$AE$998,21,0),IF($F$10=21,VLOOKUP(A563,'Lista de Produtos'!$A$2:$AE$998,22,0),IF($F$10=22,VLOOKUP(A563,'Lista de Produtos'!$A$2:$AE$998,23,0),IF($F$10=23,VLOOKUP(A563,'Lista de Produtos'!$A$2:$AE$998,24,0),IF($F$10=24,VLOOKUP(A563,'Lista de Produtos'!$A$2:$AE$998,25,0),IF($F$10=25,VLOOKUP(A563,'Lista de Produtos'!$A$2:$AE$998,26,0),IF($F$10=26,VLOOKUP(A563,'Lista de Produtos'!$A$2:$AE$998,27,0),IF($F$10=27,VLOOKUP(A563,'Lista de Produtos'!$A$2:$AE$998,28,0),IF($F$10=28,VLOOKUP(A563,'Lista de Produtos'!$A$2:$AE$998,29,0),IF($F$10=29,VLOOKUP(A563,'Lista de Produtos'!$A$2:$AE$998,30,0),IF($F$10=30,VLOOKUP(A563,'Lista de Produtos'!$A$2:$AE$998,31,0))))))))))))))))))))))))))))))),"")</f>
        <v/>
      </c>
      <c r="E563" s="67"/>
      <c r="F563" s="42"/>
      <c r="G563" s="43" t="str">
        <f t="shared" si="8"/>
        <v/>
      </c>
    </row>
    <row r="564" spans="1:7" x14ac:dyDescent="0.25">
      <c r="A564" s="68" t="str">
        <f>IF('Lista de Produtos'!A553="","",'Lista de Produtos'!A553)</f>
        <v/>
      </c>
      <c r="B564" s="69"/>
      <c r="C564" s="70"/>
      <c r="D564" s="66" t="str">
        <f>IFERROR(IF($F$10=1,VLOOKUP(A564,'Lista de Produtos'!$A$2:$E$998,2,0),IF($F$10=2,VLOOKUP(A564,'Lista de Produtos'!$A$2:$E$998,3,0),IF($F$10=3,VLOOKUP(A564,'Lista de Produtos'!$A$2:$E$998,4,0),IF($F$10=4,VLOOKUP(A564,'Lista de Produtos'!$A$2:$E$998,5,0),IF($F$10=5,VLOOKUP(A564,'Lista de Produtos'!$A$2:$F$998,6,0),IF($F$10=6,VLOOKUP(A564,'Lista de Produtos'!$A$2:$G$998,7,0),IF($F$10=7,VLOOKUP(A564,'Lista de Produtos'!$A$2:$H$998,8,0),IF($F$10=8,VLOOKUP(A564,'Lista de Produtos'!$A$2:$I$998,9,0),IF($F$10=9,VLOOKUP(A564,'Lista de Produtos'!$A$2:$J$998,10,0),IF($F$10=10,VLOOKUP(A564,'Lista de Produtos'!$A$2:$AE$998,11,0),IF($F$10=11,VLOOKUP(A564,'Lista de Produtos'!$A$2:$AE$998,12,0),IF($F$10=12,VLOOKUP(A564,'Lista de Produtos'!$A$2:$AE$998,13,0),IF($F$10=13,VLOOKUP(A564,'Lista de Produtos'!$A$2:$AE$998,14,0),IF($F$10=14,VLOOKUP(A564,'Lista de Produtos'!$A$2:$AE$998,15,0),IF($F$10=15,VLOOKUP(A564,'Lista de Produtos'!$A$2:$AE$998,16,0),IF($F$10=16,VLOOKUP(A564,'Lista de Produtos'!$A$2:$AE$998,17,0),IF($F$10=17,VLOOKUP(A564,'Lista de Produtos'!$A$2:$AE$998,18,0),IF($F$10=18,VLOOKUP(A564,'Lista de Produtos'!$A$2:$AE$998,19,0),IF($F$10=19,VLOOKUP(A564,'Lista de Produtos'!$A$2:$AE$998,20,0),IF($F$10=20,VLOOKUP(A564,'Lista de Produtos'!$A$2:$AE$998,21,0),IF($F$10=21,VLOOKUP(A564,'Lista de Produtos'!$A$2:$AE$998,22,0),IF($F$10=22,VLOOKUP(A564,'Lista de Produtos'!$A$2:$AE$998,23,0),IF($F$10=23,VLOOKUP(A564,'Lista de Produtos'!$A$2:$AE$998,24,0),IF($F$10=24,VLOOKUP(A564,'Lista de Produtos'!$A$2:$AE$998,25,0),IF($F$10=25,VLOOKUP(A564,'Lista de Produtos'!$A$2:$AE$998,26,0),IF($F$10=26,VLOOKUP(A564,'Lista de Produtos'!$A$2:$AE$998,27,0),IF($F$10=27,VLOOKUP(A564,'Lista de Produtos'!$A$2:$AE$998,28,0),IF($F$10=28,VLOOKUP(A564,'Lista de Produtos'!$A$2:$AE$998,29,0),IF($F$10=29,VLOOKUP(A564,'Lista de Produtos'!$A$2:$AE$998,30,0),IF($F$10=30,VLOOKUP(A564,'Lista de Produtos'!$A$2:$AE$998,31,0))))))))))))))))))))))))))))))),"")</f>
        <v/>
      </c>
      <c r="E564" s="67"/>
      <c r="F564" s="42"/>
      <c r="G564" s="43" t="str">
        <f t="shared" si="8"/>
        <v/>
      </c>
    </row>
    <row r="565" spans="1:7" x14ac:dyDescent="0.25">
      <c r="A565" s="68" t="str">
        <f>IF('Lista de Produtos'!A554="","",'Lista de Produtos'!A554)</f>
        <v/>
      </c>
      <c r="B565" s="69"/>
      <c r="C565" s="70"/>
      <c r="D565" s="66" t="str">
        <f>IFERROR(IF($F$10=1,VLOOKUP(A565,'Lista de Produtos'!$A$2:$E$998,2,0),IF($F$10=2,VLOOKUP(A565,'Lista de Produtos'!$A$2:$E$998,3,0),IF($F$10=3,VLOOKUP(A565,'Lista de Produtos'!$A$2:$E$998,4,0),IF($F$10=4,VLOOKUP(A565,'Lista de Produtos'!$A$2:$E$998,5,0),IF($F$10=5,VLOOKUP(A565,'Lista de Produtos'!$A$2:$F$998,6,0),IF($F$10=6,VLOOKUP(A565,'Lista de Produtos'!$A$2:$G$998,7,0),IF($F$10=7,VLOOKUP(A565,'Lista de Produtos'!$A$2:$H$998,8,0),IF($F$10=8,VLOOKUP(A565,'Lista de Produtos'!$A$2:$I$998,9,0),IF($F$10=9,VLOOKUP(A565,'Lista de Produtos'!$A$2:$J$998,10,0),IF($F$10=10,VLOOKUP(A565,'Lista de Produtos'!$A$2:$AE$998,11,0),IF($F$10=11,VLOOKUP(A565,'Lista de Produtos'!$A$2:$AE$998,12,0),IF($F$10=12,VLOOKUP(A565,'Lista de Produtos'!$A$2:$AE$998,13,0),IF($F$10=13,VLOOKUP(A565,'Lista de Produtos'!$A$2:$AE$998,14,0),IF($F$10=14,VLOOKUP(A565,'Lista de Produtos'!$A$2:$AE$998,15,0),IF($F$10=15,VLOOKUP(A565,'Lista de Produtos'!$A$2:$AE$998,16,0),IF($F$10=16,VLOOKUP(A565,'Lista de Produtos'!$A$2:$AE$998,17,0),IF($F$10=17,VLOOKUP(A565,'Lista de Produtos'!$A$2:$AE$998,18,0),IF($F$10=18,VLOOKUP(A565,'Lista de Produtos'!$A$2:$AE$998,19,0),IF($F$10=19,VLOOKUP(A565,'Lista de Produtos'!$A$2:$AE$998,20,0),IF($F$10=20,VLOOKUP(A565,'Lista de Produtos'!$A$2:$AE$998,21,0),IF($F$10=21,VLOOKUP(A565,'Lista de Produtos'!$A$2:$AE$998,22,0),IF($F$10=22,VLOOKUP(A565,'Lista de Produtos'!$A$2:$AE$998,23,0),IF($F$10=23,VLOOKUP(A565,'Lista de Produtos'!$A$2:$AE$998,24,0),IF($F$10=24,VLOOKUP(A565,'Lista de Produtos'!$A$2:$AE$998,25,0),IF($F$10=25,VLOOKUP(A565,'Lista de Produtos'!$A$2:$AE$998,26,0),IF($F$10=26,VLOOKUP(A565,'Lista de Produtos'!$A$2:$AE$998,27,0),IF($F$10=27,VLOOKUP(A565,'Lista de Produtos'!$A$2:$AE$998,28,0),IF($F$10=28,VLOOKUP(A565,'Lista de Produtos'!$A$2:$AE$998,29,0),IF($F$10=29,VLOOKUP(A565,'Lista de Produtos'!$A$2:$AE$998,30,0),IF($F$10=30,VLOOKUP(A565,'Lista de Produtos'!$A$2:$AE$998,31,0))))))))))))))))))))))))))))))),"")</f>
        <v/>
      </c>
      <c r="E565" s="67"/>
      <c r="F565" s="42"/>
      <c r="G565" s="43" t="str">
        <f t="shared" si="8"/>
        <v/>
      </c>
    </row>
    <row r="566" spans="1:7" x14ac:dyDescent="0.25">
      <c r="A566" s="68" t="str">
        <f>IF('Lista de Produtos'!A555="","",'Lista de Produtos'!A555)</f>
        <v/>
      </c>
      <c r="B566" s="69"/>
      <c r="C566" s="70"/>
      <c r="D566" s="66" t="str">
        <f>IFERROR(IF($F$10=1,VLOOKUP(A566,'Lista de Produtos'!$A$2:$E$998,2,0),IF($F$10=2,VLOOKUP(A566,'Lista de Produtos'!$A$2:$E$998,3,0),IF($F$10=3,VLOOKUP(A566,'Lista de Produtos'!$A$2:$E$998,4,0),IF($F$10=4,VLOOKUP(A566,'Lista de Produtos'!$A$2:$E$998,5,0),IF($F$10=5,VLOOKUP(A566,'Lista de Produtos'!$A$2:$F$998,6,0),IF($F$10=6,VLOOKUP(A566,'Lista de Produtos'!$A$2:$G$998,7,0),IF($F$10=7,VLOOKUP(A566,'Lista de Produtos'!$A$2:$H$998,8,0),IF($F$10=8,VLOOKUP(A566,'Lista de Produtos'!$A$2:$I$998,9,0),IF($F$10=9,VLOOKUP(A566,'Lista de Produtos'!$A$2:$J$998,10,0),IF($F$10=10,VLOOKUP(A566,'Lista de Produtos'!$A$2:$AE$998,11,0),IF($F$10=11,VLOOKUP(A566,'Lista de Produtos'!$A$2:$AE$998,12,0),IF($F$10=12,VLOOKUP(A566,'Lista de Produtos'!$A$2:$AE$998,13,0),IF($F$10=13,VLOOKUP(A566,'Lista de Produtos'!$A$2:$AE$998,14,0),IF($F$10=14,VLOOKUP(A566,'Lista de Produtos'!$A$2:$AE$998,15,0),IF($F$10=15,VLOOKUP(A566,'Lista de Produtos'!$A$2:$AE$998,16,0),IF($F$10=16,VLOOKUP(A566,'Lista de Produtos'!$A$2:$AE$998,17,0),IF($F$10=17,VLOOKUP(A566,'Lista de Produtos'!$A$2:$AE$998,18,0),IF($F$10=18,VLOOKUP(A566,'Lista de Produtos'!$A$2:$AE$998,19,0),IF($F$10=19,VLOOKUP(A566,'Lista de Produtos'!$A$2:$AE$998,20,0),IF($F$10=20,VLOOKUP(A566,'Lista de Produtos'!$A$2:$AE$998,21,0),IF($F$10=21,VLOOKUP(A566,'Lista de Produtos'!$A$2:$AE$998,22,0),IF($F$10=22,VLOOKUP(A566,'Lista de Produtos'!$A$2:$AE$998,23,0),IF($F$10=23,VLOOKUP(A566,'Lista de Produtos'!$A$2:$AE$998,24,0),IF($F$10=24,VLOOKUP(A566,'Lista de Produtos'!$A$2:$AE$998,25,0),IF($F$10=25,VLOOKUP(A566,'Lista de Produtos'!$A$2:$AE$998,26,0),IF($F$10=26,VLOOKUP(A566,'Lista de Produtos'!$A$2:$AE$998,27,0),IF($F$10=27,VLOOKUP(A566,'Lista de Produtos'!$A$2:$AE$998,28,0),IF($F$10=28,VLOOKUP(A566,'Lista de Produtos'!$A$2:$AE$998,29,0),IF($F$10=29,VLOOKUP(A566,'Lista de Produtos'!$A$2:$AE$998,30,0),IF($F$10=30,VLOOKUP(A566,'Lista de Produtos'!$A$2:$AE$998,31,0))))))))))))))))))))))))))))))),"")</f>
        <v/>
      </c>
      <c r="E566" s="67"/>
      <c r="F566" s="42"/>
      <c r="G566" s="43" t="str">
        <f t="shared" si="8"/>
        <v/>
      </c>
    </row>
    <row r="567" spans="1:7" x14ac:dyDescent="0.25">
      <c r="A567" s="68" t="str">
        <f>IF('Lista de Produtos'!A556="","",'Lista de Produtos'!A556)</f>
        <v/>
      </c>
      <c r="B567" s="69"/>
      <c r="C567" s="70"/>
      <c r="D567" s="66" t="str">
        <f>IFERROR(IF($F$10=1,VLOOKUP(A567,'Lista de Produtos'!$A$2:$E$998,2,0),IF($F$10=2,VLOOKUP(A567,'Lista de Produtos'!$A$2:$E$998,3,0),IF($F$10=3,VLOOKUP(A567,'Lista de Produtos'!$A$2:$E$998,4,0),IF($F$10=4,VLOOKUP(A567,'Lista de Produtos'!$A$2:$E$998,5,0),IF($F$10=5,VLOOKUP(A567,'Lista de Produtos'!$A$2:$F$998,6,0),IF($F$10=6,VLOOKUP(A567,'Lista de Produtos'!$A$2:$G$998,7,0),IF($F$10=7,VLOOKUP(A567,'Lista de Produtos'!$A$2:$H$998,8,0),IF($F$10=8,VLOOKUP(A567,'Lista de Produtos'!$A$2:$I$998,9,0),IF($F$10=9,VLOOKUP(A567,'Lista de Produtos'!$A$2:$J$998,10,0),IF($F$10=10,VLOOKUP(A567,'Lista de Produtos'!$A$2:$AE$998,11,0),IF($F$10=11,VLOOKUP(A567,'Lista de Produtos'!$A$2:$AE$998,12,0),IF($F$10=12,VLOOKUP(A567,'Lista de Produtos'!$A$2:$AE$998,13,0),IF($F$10=13,VLOOKUP(A567,'Lista de Produtos'!$A$2:$AE$998,14,0),IF($F$10=14,VLOOKUP(A567,'Lista de Produtos'!$A$2:$AE$998,15,0),IF($F$10=15,VLOOKUP(A567,'Lista de Produtos'!$A$2:$AE$998,16,0),IF($F$10=16,VLOOKUP(A567,'Lista de Produtos'!$A$2:$AE$998,17,0),IF($F$10=17,VLOOKUP(A567,'Lista de Produtos'!$A$2:$AE$998,18,0),IF($F$10=18,VLOOKUP(A567,'Lista de Produtos'!$A$2:$AE$998,19,0),IF($F$10=19,VLOOKUP(A567,'Lista de Produtos'!$A$2:$AE$998,20,0),IF($F$10=20,VLOOKUP(A567,'Lista de Produtos'!$A$2:$AE$998,21,0),IF($F$10=21,VLOOKUP(A567,'Lista de Produtos'!$A$2:$AE$998,22,0),IF($F$10=22,VLOOKUP(A567,'Lista de Produtos'!$A$2:$AE$998,23,0),IF($F$10=23,VLOOKUP(A567,'Lista de Produtos'!$A$2:$AE$998,24,0),IF($F$10=24,VLOOKUP(A567,'Lista de Produtos'!$A$2:$AE$998,25,0),IF($F$10=25,VLOOKUP(A567,'Lista de Produtos'!$A$2:$AE$998,26,0),IF($F$10=26,VLOOKUP(A567,'Lista de Produtos'!$A$2:$AE$998,27,0),IF($F$10=27,VLOOKUP(A567,'Lista de Produtos'!$A$2:$AE$998,28,0),IF($F$10=28,VLOOKUP(A567,'Lista de Produtos'!$A$2:$AE$998,29,0),IF($F$10=29,VLOOKUP(A567,'Lista de Produtos'!$A$2:$AE$998,30,0),IF($F$10=30,VLOOKUP(A567,'Lista de Produtos'!$A$2:$AE$998,31,0))))))))))))))))))))))))))))))),"")</f>
        <v/>
      </c>
      <c r="E567" s="67"/>
      <c r="F567" s="42"/>
      <c r="G567" s="43" t="str">
        <f t="shared" si="8"/>
        <v/>
      </c>
    </row>
    <row r="568" spans="1:7" x14ac:dyDescent="0.25">
      <c r="A568" s="68" t="str">
        <f>IF('Lista de Produtos'!A557="","",'Lista de Produtos'!A557)</f>
        <v/>
      </c>
      <c r="B568" s="69"/>
      <c r="C568" s="70"/>
      <c r="D568" s="66" t="str">
        <f>IFERROR(IF($F$10=1,VLOOKUP(A568,'Lista de Produtos'!$A$2:$E$998,2,0),IF($F$10=2,VLOOKUP(A568,'Lista de Produtos'!$A$2:$E$998,3,0),IF($F$10=3,VLOOKUP(A568,'Lista de Produtos'!$A$2:$E$998,4,0),IF($F$10=4,VLOOKUP(A568,'Lista de Produtos'!$A$2:$E$998,5,0),IF($F$10=5,VLOOKUP(A568,'Lista de Produtos'!$A$2:$F$998,6,0),IF($F$10=6,VLOOKUP(A568,'Lista de Produtos'!$A$2:$G$998,7,0),IF($F$10=7,VLOOKUP(A568,'Lista de Produtos'!$A$2:$H$998,8,0),IF($F$10=8,VLOOKUP(A568,'Lista de Produtos'!$A$2:$I$998,9,0),IF($F$10=9,VLOOKUP(A568,'Lista de Produtos'!$A$2:$J$998,10,0),IF($F$10=10,VLOOKUP(A568,'Lista de Produtos'!$A$2:$AE$998,11,0),IF($F$10=11,VLOOKUP(A568,'Lista de Produtos'!$A$2:$AE$998,12,0),IF($F$10=12,VLOOKUP(A568,'Lista de Produtos'!$A$2:$AE$998,13,0),IF($F$10=13,VLOOKUP(A568,'Lista de Produtos'!$A$2:$AE$998,14,0),IF($F$10=14,VLOOKUP(A568,'Lista de Produtos'!$A$2:$AE$998,15,0),IF($F$10=15,VLOOKUP(A568,'Lista de Produtos'!$A$2:$AE$998,16,0),IF($F$10=16,VLOOKUP(A568,'Lista de Produtos'!$A$2:$AE$998,17,0),IF($F$10=17,VLOOKUP(A568,'Lista de Produtos'!$A$2:$AE$998,18,0),IF($F$10=18,VLOOKUP(A568,'Lista de Produtos'!$A$2:$AE$998,19,0),IF($F$10=19,VLOOKUP(A568,'Lista de Produtos'!$A$2:$AE$998,20,0),IF($F$10=20,VLOOKUP(A568,'Lista de Produtos'!$A$2:$AE$998,21,0),IF($F$10=21,VLOOKUP(A568,'Lista de Produtos'!$A$2:$AE$998,22,0),IF($F$10=22,VLOOKUP(A568,'Lista de Produtos'!$A$2:$AE$998,23,0),IF($F$10=23,VLOOKUP(A568,'Lista de Produtos'!$A$2:$AE$998,24,0),IF($F$10=24,VLOOKUP(A568,'Lista de Produtos'!$A$2:$AE$998,25,0),IF($F$10=25,VLOOKUP(A568,'Lista de Produtos'!$A$2:$AE$998,26,0),IF($F$10=26,VLOOKUP(A568,'Lista de Produtos'!$A$2:$AE$998,27,0),IF($F$10=27,VLOOKUP(A568,'Lista de Produtos'!$A$2:$AE$998,28,0),IF($F$10=28,VLOOKUP(A568,'Lista de Produtos'!$A$2:$AE$998,29,0),IF($F$10=29,VLOOKUP(A568,'Lista de Produtos'!$A$2:$AE$998,30,0),IF($F$10=30,VLOOKUP(A568,'Lista de Produtos'!$A$2:$AE$998,31,0))))))))))))))))))))))))))))))),"")</f>
        <v/>
      </c>
      <c r="E568" s="67"/>
      <c r="F568" s="42"/>
      <c r="G568" s="43" t="str">
        <f t="shared" si="8"/>
        <v/>
      </c>
    </row>
    <row r="569" spans="1:7" x14ac:dyDescent="0.25">
      <c r="A569" s="68" t="str">
        <f>IF('Lista de Produtos'!A558="","",'Lista de Produtos'!A558)</f>
        <v/>
      </c>
      <c r="B569" s="69"/>
      <c r="C569" s="70"/>
      <c r="D569" s="66" t="str">
        <f>IFERROR(IF($F$10=1,VLOOKUP(A569,'Lista de Produtos'!$A$2:$E$998,2,0),IF($F$10=2,VLOOKUP(A569,'Lista de Produtos'!$A$2:$E$998,3,0),IF($F$10=3,VLOOKUP(A569,'Lista de Produtos'!$A$2:$E$998,4,0),IF($F$10=4,VLOOKUP(A569,'Lista de Produtos'!$A$2:$E$998,5,0),IF($F$10=5,VLOOKUP(A569,'Lista de Produtos'!$A$2:$F$998,6,0),IF($F$10=6,VLOOKUP(A569,'Lista de Produtos'!$A$2:$G$998,7,0),IF($F$10=7,VLOOKUP(A569,'Lista de Produtos'!$A$2:$H$998,8,0),IF($F$10=8,VLOOKUP(A569,'Lista de Produtos'!$A$2:$I$998,9,0),IF($F$10=9,VLOOKUP(A569,'Lista de Produtos'!$A$2:$J$998,10,0),IF($F$10=10,VLOOKUP(A569,'Lista de Produtos'!$A$2:$AE$998,11,0),IF($F$10=11,VLOOKUP(A569,'Lista de Produtos'!$A$2:$AE$998,12,0),IF($F$10=12,VLOOKUP(A569,'Lista de Produtos'!$A$2:$AE$998,13,0),IF($F$10=13,VLOOKUP(A569,'Lista de Produtos'!$A$2:$AE$998,14,0),IF($F$10=14,VLOOKUP(A569,'Lista de Produtos'!$A$2:$AE$998,15,0),IF($F$10=15,VLOOKUP(A569,'Lista de Produtos'!$A$2:$AE$998,16,0),IF($F$10=16,VLOOKUP(A569,'Lista de Produtos'!$A$2:$AE$998,17,0),IF($F$10=17,VLOOKUP(A569,'Lista de Produtos'!$A$2:$AE$998,18,0),IF($F$10=18,VLOOKUP(A569,'Lista de Produtos'!$A$2:$AE$998,19,0),IF($F$10=19,VLOOKUP(A569,'Lista de Produtos'!$A$2:$AE$998,20,0),IF($F$10=20,VLOOKUP(A569,'Lista de Produtos'!$A$2:$AE$998,21,0),IF($F$10=21,VLOOKUP(A569,'Lista de Produtos'!$A$2:$AE$998,22,0),IF($F$10=22,VLOOKUP(A569,'Lista de Produtos'!$A$2:$AE$998,23,0),IF($F$10=23,VLOOKUP(A569,'Lista de Produtos'!$A$2:$AE$998,24,0),IF($F$10=24,VLOOKUP(A569,'Lista de Produtos'!$A$2:$AE$998,25,0),IF($F$10=25,VLOOKUP(A569,'Lista de Produtos'!$A$2:$AE$998,26,0),IF($F$10=26,VLOOKUP(A569,'Lista de Produtos'!$A$2:$AE$998,27,0),IF($F$10=27,VLOOKUP(A569,'Lista de Produtos'!$A$2:$AE$998,28,0),IF($F$10=28,VLOOKUP(A569,'Lista de Produtos'!$A$2:$AE$998,29,0),IF($F$10=29,VLOOKUP(A569,'Lista de Produtos'!$A$2:$AE$998,30,0),IF($F$10=30,VLOOKUP(A569,'Lista de Produtos'!$A$2:$AE$998,31,0))))))))))))))))))))))))))))))),"")</f>
        <v/>
      </c>
      <c r="E569" s="67"/>
      <c r="F569" s="42"/>
      <c r="G569" s="43" t="str">
        <f t="shared" si="8"/>
        <v/>
      </c>
    </row>
    <row r="570" spans="1:7" x14ac:dyDescent="0.25">
      <c r="A570" s="68" t="str">
        <f>IF('Lista de Produtos'!A559="","",'Lista de Produtos'!A559)</f>
        <v/>
      </c>
      <c r="B570" s="69"/>
      <c r="C570" s="70"/>
      <c r="D570" s="66" t="str">
        <f>IFERROR(IF($F$10=1,VLOOKUP(A570,'Lista de Produtos'!$A$2:$E$998,2,0),IF($F$10=2,VLOOKUP(A570,'Lista de Produtos'!$A$2:$E$998,3,0),IF($F$10=3,VLOOKUP(A570,'Lista de Produtos'!$A$2:$E$998,4,0),IF($F$10=4,VLOOKUP(A570,'Lista de Produtos'!$A$2:$E$998,5,0),IF($F$10=5,VLOOKUP(A570,'Lista de Produtos'!$A$2:$F$998,6,0),IF($F$10=6,VLOOKUP(A570,'Lista de Produtos'!$A$2:$G$998,7,0),IF($F$10=7,VLOOKUP(A570,'Lista de Produtos'!$A$2:$H$998,8,0),IF($F$10=8,VLOOKUP(A570,'Lista de Produtos'!$A$2:$I$998,9,0),IF($F$10=9,VLOOKUP(A570,'Lista de Produtos'!$A$2:$J$998,10,0),IF($F$10=10,VLOOKUP(A570,'Lista de Produtos'!$A$2:$AE$998,11,0),IF($F$10=11,VLOOKUP(A570,'Lista de Produtos'!$A$2:$AE$998,12,0),IF($F$10=12,VLOOKUP(A570,'Lista de Produtos'!$A$2:$AE$998,13,0),IF($F$10=13,VLOOKUP(A570,'Lista de Produtos'!$A$2:$AE$998,14,0),IF($F$10=14,VLOOKUP(A570,'Lista de Produtos'!$A$2:$AE$998,15,0),IF($F$10=15,VLOOKUP(A570,'Lista de Produtos'!$A$2:$AE$998,16,0),IF($F$10=16,VLOOKUP(A570,'Lista de Produtos'!$A$2:$AE$998,17,0),IF($F$10=17,VLOOKUP(A570,'Lista de Produtos'!$A$2:$AE$998,18,0),IF($F$10=18,VLOOKUP(A570,'Lista de Produtos'!$A$2:$AE$998,19,0),IF($F$10=19,VLOOKUP(A570,'Lista de Produtos'!$A$2:$AE$998,20,0),IF($F$10=20,VLOOKUP(A570,'Lista de Produtos'!$A$2:$AE$998,21,0),IF($F$10=21,VLOOKUP(A570,'Lista de Produtos'!$A$2:$AE$998,22,0),IF($F$10=22,VLOOKUP(A570,'Lista de Produtos'!$A$2:$AE$998,23,0),IF($F$10=23,VLOOKUP(A570,'Lista de Produtos'!$A$2:$AE$998,24,0),IF($F$10=24,VLOOKUP(A570,'Lista de Produtos'!$A$2:$AE$998,25,0),IF($F$10=25,VLOOKUP(A570,'Lista de Produtos'!$A$2:$AE$998,26,0),IF($F$10=26,VLOOKUP(A570,'Lista de Produtos'!$A$2:$AE$998,27,0),IF($F$10=27,VLOOKUP(A570,'Lista de Produtos'!$A$2:$AE$998,28,0),IF($F$10=28,VLOOKUP(A570,'Lista de Produtos'!$A$2:$AE$998,29,0),IF($F$10=29,VLOOKUP(A570,'Lista de Produtos'!$A$2:$AE$998,30,0),IF($F$10=30,VLOOKUP(A570,'Lista de Produtos'!$A$2:$AE$998,31,0))))))))))))))))))))))))))))))),"")</f>
        <v/>
      </c>
      <c r="E570" s="67"/>
      <c r="F570" s="42"/>
      <c r="G570" s="43" t="str">
        <f t="shared" si="8"/>
        <v/>
      </c>
    </row>
    <row r="571" spans="1:7" x14ac:dyDescent="0.25">
      <c r="A571" s="68" t="str">
        <f>IF('Lista de Produtos'!A560="","",'Lista de Produtos'!A560)</f>
        <v/>
      </c>
      <c r="B571" s="69"/>
      <c r="C571" s="70"/>
      <c r="D571" s="66" t="str">
        <f>IFERROR(IF($F$10=1,VLOOKUP(A571,'Lista de Produtos'!$A$2:$E$998,2,0),IF($F$10=2,VLOOKUP(A571,'Lista de Produtos'!$A$2:$E$998,3,0),IF($F$10=3,VLOOKUP(A571,'Lista de Produtos'!$A$2:$E$998,4,0),IF($F$10=4,VLOOKUP(A571,'Lista de Produtos'!$A$2:$E$998,5,0),IF($F$10=5,VLOOKUP(A571,'Lista de Produtos'!$A$2:$F$998,6,0),IF($F$10=6,VLOOKUP(A571,'Lista de Produtos'!$A$2:$G$998,7,0),IF($F$10=7,VLOOKUP(A571,'Lista de Produtos'!$A$2:$H$998,8,0),IF($F$10=8,VLOOKUP(A571,'Lista de Produtos'!$A$2:$I$998,9,0),IF($F$10=9,VLOOKUP(A571,'Lista de Produtos'!$A$2:$J$998,10,0),IF($F$10=10,VLOOKUP(A571,'Lista de Produtos'!$A$2:$AE$998,11,0),IF($F$10=11,VLOOKUP(A571,'Lista de Produtos'!$A$2:$AE$998,12,0),IF($F$10=12,VLOOKUP(A571,'Lista de Produtos'!$A$2:$AE$998,13,0),IF($F$10=13,VLOOKUP(A571,'Lista de Produtos'!$A$2:$AE$998,14,0),IF($F$10=14,VLOOKUP(A571,'Lista de Produtos'!$A$2:$AE$998,15,0),IF($F$10=15,VLOOKUP(A571,'Lista de Produtos'!$A$2:$AE$998,16,0),IF($F$10=16,VLOOKUP(A571,'Lista de Produtos'!$A$2:$AE$998,17,0),IF($F$10=17,VLOOKUP(A571,'Lista de Produtos'!$A$2:$AE$998,18,0),IF($F$10=18,VLOOKUP(A571,'Lista de Produtos'!$A$2:$AE$998,19,0),IF($F$10=19,VLOOKUP(A571,'Lista de Produtos'!$A$2:$AE$998,20,0),IF($F$10=20,VLOOKUP(A571,'Lista de Produtos'!$A$2:$AE$998,21,0),IF($F$10=21,VLOOKUP(A571,'Lista de Produtos'!$A$2:$AE$998,22,0),IF($F$10=22,VLOOKUP(A571,'Lista de Produtos'!$A$2:$AE$998,23,0),IF($F$10=23,VLOOKUP(A571,'Lista de Produtos'!$A$2:$AE$998,24,0),IF($F$10=24,VLOOKUP(A571,'Lista de Produtos'!$A$2:$AE$998,25,0),IF($F$10=25,VLOOKUP(A571,'Lista de Produtos'!$A$2:$AE$998,26,0),IF($F$10=26,VLOOKUP(A571,'Lista de Produtos'!$A$2:$AE$998,27,0),IF($F$10=27,VLOOKUP(A571,'Lista de Produtos'!$A$2:$AE$998,28,0),IF($F$10=28,VLOOKUP(A571,'Lista de Produtos'!$A$2:$AE$998,29,0),IF($F$10=29,VLOOKUP(A571,'Lista de Produtos'!$A$2:$AE$998,30,0),IF($F$10=30,VLOOKUP(A571,'Lista de Produtos'!$A$2:$AE$998,31,0))))))))))))))))))))))))))))))),"")</f>
        <v/>
      </c>
      <c r="E571" s="67"/>
      <c r="F571" s="42"/>
      <c r="G571" s="43" t="str">
        <f t="shared" si="8"/>
        <v/>
      </c>
    </row>
    <row r="572" spans="1:7" x14ac:dyDescent="0.25">
      <c r="A572" s="68" t="str">
        <f>IF('Lista de Produtos'!A561="","",'Lista de Produtos'!A561)</f>
        <v/>
      </c>
      <c r="B572" s="69"/>
      <c r="C572" s="70"/>
      <c r="D572" s="66" t="str">
        <f>IFERROR(IF($F$10=1,VLOOKUP(A572,'Lista de Produtos'!$A$2:$E$998,2,0),IF($F$10=2,VLOOKUP(A572,'Lista de Produtos'!$A$2:$E$998,3,0),IF($F$10=3,VLOOKUP(A572,'Lista de Produtos'!$A$2:$E$998,4,0),IF($F$10=4,VLOOKUP(A572,'Lista de Produtos'!$A$2:$E$998,5,0),IF($F$10=5,VLOOKUP(A572,'Lista de Produtos'!$A$2:$F$998,6,0),IF($F$10=6,VLOOKUP(A572,'Lista de Produtos'!$A$2:$G$998,7,0),IF($F$10=7,VLOOKUP(A572,'Lista de Produtos'!$A$2:$H$998,8,0),IF($F$10=8,VLOOKUP(A572,'Lista de Produtos'!$A$2:$I$998,9,0),IF($F$10=9,VLOOKUP(A572,'Lista de Produtos'!$A$2:$J$998,10,0),IF($F$10=10,VLOOKUP(A572,'Lista de Produtos'!$A$2:$AE$998,11,0),IF($F$10=11,VLOOKUP(A572,'Lista de Produtos'!$A$2:$AE$998,12,0),IF($F$10=12,VLOOKUP(A572,'Lista de Produtos'!$A$2:$AE$998,13,0),IF($F$10=13,VLOOKUP(A572,'Lista de Produtos'!$A$2:$AE$998,14,0),IF($F$10=14,VLOOKUP(A572,'Lista de Produtos'!$A$2:$AE$998,15,0),IF($F$10=15,VLOOKUP(A572,'Lista de Produtos'!$A$2:$AE$998,16,0),IF($F$10=16,VLOOKUP(A572,'Lista de Produtos'!$A$2:$AE$998,17,0),IF($F$10=17,VLOOKUP(A572,'Lista de Produtos'!$A$2:$AE$998,18,0),IF($F$10=18,VLOOKUP(A572,'Lista de Produtos'!$A$2:$AE$998,19,0),IF($F$10=19,VLOOKUP(A572,'Lista de Produtos'!$A$2:$AE$998,20,0),IF($F$10=20,VLOOKUP(A572,'Lista de Produtos'!$A$2:$AE$998,21,0),IF($F$10=21,VLOOKUP(A572,'Lista de Produtos'!$A$2:$AE$998,22,0),IF($F$10=22,VLOOKUP(A572,'Lista de Produtos'!$A$2:$AE$998,23,0),IF($F$10=23,VLOOKUP(A572,'Lista de Produtos'!$A$2:$AE$998,24,0),IF($F$10=24,VLOOKUP(A572,'Lista de Produtos'!$A$2:$AE$998,25,0),IF($F$10=25,VLOOKUP(A572,'Lista de Produtos'!$A$2:$AE$998,26,0),IF($F$10=26,VLOOKUP(A572,'Lista de Produtos'!$A$2:$AE$998,27,0),IF($F$10=27,VLOOKUP(A572,'Lista de Produtos'!$A$2:$AE$998,28,0),IF($F$10=28,VLOOKUP(A572,'Lista de Produtos'!$A$2:$AE$998,29,0),IF($F$10=29,VLOOKUP(A572,'Lista de Produtos'!$A$2:$AE$998,30,0),IF($F$10=30,VLOOKUP(A572,'Lista de Produtos'!$A$2:$AE$998,31,0))))))))))))))))))))))))))))))),"")</f>
        <v/>
      </c>
      <c r="E572" s="67"/>
      <c r="F572" s="42"/>
      <c r="G572" s="43" t="str">
        <f t="shared" si="8"/>
        <v/>
      </c>
    </row>
    <row r="573" spans="1:7" x14ac:dyDescent="0.25">
      <c r="A573" s="68" t="str">
        <f>IF('Lista de Produtos'!A562="","",'Lista de Produtos'!A562)</f>
        <v/>
      </c>
      <c r="B573" s="69"/>
      <c r="C573" s="70"/>
      <c r="D573" s="66" t="str">
        <f>IFERROR(IF($F$10=1,VLOOKUP(A573,'Lista de Produtos'!$A$2:$E$998,2,0),IF($F$10=2,VLOOKUP(A573,'Lista de Produtos'!$A$2:$E$998,3,0),IF($F$10=3,VLOOKUP(A573,'Lista de Produtos'!$A$2:$E$998,4,0),IF($F$10=4,VLOOKUP(A573,'Lista de Produtos'!$A$2:$E$998,5,0),IF($F$10=5,VLOOKUP(A573,'Lista de Produtos'!$A$2:$F$998,6,0),IF($F$10=6,VLOOKUP(A573,'Lista de Produtos'!$A$2:$G$998,7,0),IF($F$10=7,VLOOKUP(A573,'Lista de Produtos'!$A$2:$H$998,8,0),IF($F$10=8,VLOOKUP(A573,'Lista de Produtos'!$A$2:$I$998,9,0),IF($F$10=9,VLOOKUP(A573,'Lista de Produtos'!$A$2:$J$998,10,0),IF($F$10=10,VLOOKUP(A573,'Lista de Produtos'!$A$2:$AE$998,11,0),IF($F$10=11,VLOOKUP(A573,'Lista de Produtos'!$A$2:$AE$998,12,0),IF($F$10=12,VLOOKUP(A573,'Lista de Produtos'!$A$2:$AE$998,13,0),IF($F$10=13,VLOOKUP(A573,'Lista de Produtos'!$A$2:$AE$998,14,0),IF($F$10=14,VLOOKUP(A573,'Lista de Produtos'!$A$2:$AE$998,15,0),IF($F$10=15,VLOOKUP(A573,'Lista de Produtos'!$A$2:$AE$998,16,0),IF($F$10=16,VLOOKUP(A573,'Lista de Produtos'!$A$2:$AE$998,17,0),IF($F$10=17,VLOOKUP(A573,'Lista de Produtos'!$A$2:$AE$998,18,0),IF($F$10=18,VLOOKUP(A573,'Lista de Produtos'!$A$2:$AE$998,19,0),IF($F$10=19,VLOOKUP(A573,'Lista de Produtos'!$A$2:$AE$998,20,0),IF($F$10=20,VLOOKUP(A573,'Lista de Produtos'!$A$2:$AE$998,21,0),IF($F$10=21,VLOOKUP(A573,'Lista de Produtos'!$A$2:$AE$998,22,0),IF($F$10=22,VLOOKUP(A573,'Lista de Produtos'!$A$2:$AE$998,23,0),IF($F$10=23,VLOOKUP(A573,'Lista de Produtos'!$A$2:$AE$998,24,0),IF($F$10=24,VLOOKUP(A573,'Lista de Produtos'!$A$2:$AE$998,25,0),IF($F$10=25,VLOOKUP(A573,'Lista de Produtos'!$A$2:$AE$998,26,0),IF($F$10=26,VLOOKUP(A573,'Lista de Produtos'!$A$2:$AE$998,27,0),IF($F$10=27,VLOOKUP(A573,'Lista de Produtos'!$A$2:$AE$998,28,0),IF($F$10=28,VLOOKUP(A573,'Lista de Produtos'!$A$2:$AE$998,29,0),IF($F$10=29,VLOOKUP(A573,'Lista de Produtos'!$A$2:$AE$998,30,0),IF($F$10=30,VLOOKUP(A573,'Lista de Produtos'!$A$2:$AE$998,31,0))))))))))))))))))))))))))))))),"")</f>
        <v/>
      </c>
      <c r="E573" s="67"/>
      <c r="F573" s="42"/>
      <c r="G573" s="43" t="str">
        <f t="shared" si="8"/>
        <v/>
      </c>
    </row>
    <row r="574" spans="1:7" x14ac:dyDescent="0.25">
      <c r="A574" s="68" t="str">
        <f>IF('Lista de Produtos'!A563="","",'Lista de Produtos'!A563)</f>
        <v/>
      </c>
      <c r="B574" s="69"/>
      <c r="C574" s="70"/>
      <c r="D574" s="66" t="str">
        <f>IFERROR(IF($F$10=1,VLOOKUP(A574,'Lista de Produtos'!$A$2:$E$998,2,0),IF($F$10=2,VLOOKUP(A574,'Lista de Produtos'!$A$2:$E$998,3,0),IF($F$10=3,VLOOKUP(A574,'Lista de Produtos'!$A$2:$E$998,4,0),IF($F$10=4,VLOOKUP(A574,'Lista de Produtos'!$A$2:$E$998,5,0),IF($F$10=5,VLOOKUP(A574,'Lista de Produtos'!$A$2:$F$998,6,0),IF($F$10=6,VLOOKUP(A574,'Lista de Produtos'!$A$2:$G$998,7,0),IF($F$10=7,VLOOKUP(A574,'Lista de Produtos'!$A$2:$H$998,8,0),IF($F$10=8,VLOOKUP(A574,'Lista de Produtos'!$A$2:$I$998,9,0),IF($F$10=9,VLOOKUP(A574,'Lista de Produtos'!$A$2:$J$998,10,0),IF($F$10=10,VLOOKUP(A574,'Lista de Produtos'!$A$2:$AE$998,11,0),IF($F$10=11,VLOOKUP(A574,'Lista de Produtos'!$A$2:$AE$998,12,0),IF($F$10=12,VLOOKUP(A574,'Lista de Produtos'!$A$2:$AE$998,13,0),IF($F$10=13,VLOOKUP(A574,'Lista de Produtos'!$A$2:$AE$998,14,0),IF($F$10=14,VLOOKUP(A574,'Lista de Produtos'!$A$2:$AE$998,15,0),IF($F$10=15,VLOOKUP(A574,'Lista de Produtos'!$A$2:$AE$998,16,0),IF($F$10=16,VLOOKUP(A574,'Lista de Produtos'!$A$2:$AE$998,17,0),IF($F$10=17,VLOOKUP(A574,'Lista de Produtos'!$A$2:$AE$998,18,0),IF($F$10=18,VLOOKUP(A574,'Lista de Produtos'!$A$2:$AE$998,19,0),IF($F$10=19,VLOOKUP(A574,'Lista de Produtos'!$A$2:$AE$998,20,0),IF($F$10=20,VLOOKUP(A574,'Lista de Produtos'!$A$2:$AE$998,21,0),IF($F$10=21,VLOOKUP(A574,'Lista de Produtos'!$A$2:$AE$998,22,0),IF($F$10=22,VLOOKUP(A574,'Lista de Produtos'!$A$2:$AE$998,23,0),IF($F$10=23,VLOOKUP(A574,'Lista de Produtos'!$A$2:$AE$998,24,0),IF($F$10=24,VLOOKUP(A574,'Lista de Produtos'!$A$2:$AE$998,25,0),IF($F$10=25,VLOOKUP(A574,'Lista de Produtos'!$A$2:$AE$998,26,0),IF($F$10=26,VLOOKUP(A574,'Lista de Produtos'!$A$2:$AE$998,27,0),IF($F$10=27,VLOOKUP(A574,'Lista de Produtos'!$A$2:$AE$998,28,0),IF($F$10=28,VLOOKUP(A574,'Lista de Produtos'!$A$2:$AE$998,29,0),IF($F$10=29,VLOOKUP(A574,'Lista de Produtos'!$A$2:$AE$998,30,0),IF($F$10=30,VLOOKUP(A574,'Lista de Produtos'!$A$2:$AE$998,31,0))))))))))))))))))))))))))))))),"")</f>
        <v/>
      </c>
      <c r="E574" s="67"/>
      <c r="F574" s="42"/>
      <c r="G574" s="43" t="str">
        <f t="shared" si="8"/>
        <v/>
      </c>
    </row>
    <row r="575" spans="1:7" x14ac:dyDescent="0.25">
      <c r="A575" s="68" t="str">
        <f>IF('Lista de Produtos'!A564="","",'Lista de Produtos'!A564)</f>
        <v/>
      </c>
      <c r="B575" s="69"/>
      <c r="C575" s="70"/>
      <c r="D575" s="66" t="str">
        <f>IFERROR(IF($F$10=1,VLOOKUP(A575,'Lista de Produtos'!$A$2:$E$998,2,0),IF($F$10=2,VLOOKUP(A575,'Lista de Produtos'!$A$2:$E$998,3,0),IF($F$10=3,VLOOKUP(A575,'Lista de Produtos'!$A$2:$E$998,4,0),IF($F$10=4,VLOOKUP(A575,'Lista de Produtos'!$A$2:$E$998,5,0),IF($F$10=5,VLOOKUP(A575,'Lista de Produtos'!$A$2:$F$998,6,0),IF($F$10=6,VLOOKUP(A575,'Lista de Produtos'!$A$2:$G$998,7,0),IF($F$10=7,VLOOKUP(A575,'Lista de Produtos'!$A$2:$H$998,8,0),IF($F$10=8,VLOOKUP(A575,'Lista de Produtos'!$A$2:$I$998,9,0),IF($F$10=9,VLOOKUP(A575,'Lista de Produtos'!$A$2:$J$998,10,0),IF($F$10=10,VLOOKUP(A575,'Lista de Produtos'!$A$2:$AE$998,11,0),IF($F$10=11,VLOOKUP(A575,'Lista de Produtos'!$A$2:$AE$998,12,0),IF($F$10=12,VLOOKUP(A575,'Lista de Produtos'!$A$2:$AE$998,13,0),IF($F$10=13,VLOOKUP(A575,'Lista de Produtos'!$A$2:$AE$998,14,0),IF($F$10=14,VLOOKUP(A575,'Lista de Produtos'!$A$2:$AE$998,15,0),IF($F$10=15,VLOOKUP(A575,'Lista de Produtos'!$A$2:$AE$998,16,0),IF($F$10=16,VLOOKUP(A575,'Lista de Produtos'!$A$2:$AE$998,17,0),IF($F$10=17,VLOOKUP(A575,'Lista de Produtos'!$A$2:$AE$998,18,0),IF($F$10=18,VLOOKUP(A575,'Lista de Produtos'!$A$2:$AE$998,19,0),IF($F$10=19,VLOOKUP(A575,'Lista de Produtos'!$A$2:$AE$998,20,0),IF($F$10=20,VLOOKUP(A575,'Lista de Produtos'!$A$2:$AE$998,21,0),IF($F$10=21,VLOOKUP(A575,'Lista de Produtos'!$A$2:$AE$998,22,0),IF($F$10=22,VLOOKUP(A575,'Lista de Produtos'!$A$2:$AE$998,23,0),IF($F$10=23,VLOOKUP(A575,'Lista de Produtos'!$A$2:$AE$998,24,0),IF($F$10=24,VLOOKUP(A575,'Lista de Produtos'!$A$2:$AE$998,25,0),IF($F$10=25,VLOOKUP(A575,'Lista de Produtos'!$A$2:$AE$998,26,0),IF($F$10=26,VLOOKUP(A575,'Lista de Produtos'!$A$2:$AE$998,27,0),IF($F$10=27,VLOOKUP(A575,'Lista de Produtos'!$A$2:$AE$998,28,0),IF($F$10=28,VLOOKUP(A575,'Lista de Produtos'!$A$2:$AE$998,29,0),IF($F$10=29,VLOOKUP(A575,'Lista de Produtos'!$A$2:$AE$998,30,0),IF($F$10=30,VLOOKUP(A575,'Lista de Produtos'!$A$2:$AE$998,31,0))))))))))))))))))))))))))))))),"")</f>
        <v/>
      </c>
      <c r="E575" s="67"/>
      <c r="F575" s="42"/>
      <c r="G575" s="43" t="str">
        <f t="shared" si="8"/>
        <v/>
      </c>
    </row>
    <row r="576" spans="1:7" x14ac:dyDescent="0.25">
      <c r="A576" s="68" t="str">
        <f>IF('Lista de Produtos'!A565="","",'Lista de Produtos'!A565)</f>
        <v/>
      </c>
      <c r="B576" s="69"/>
      <c r="C576" s="70"/>
      <c r="D576" s="66" t="str">
        <f>IFERROR(IF($F$10=1,VLOOKUP(A576,'Lista de Produtos'!$A$2:$E$998,2,0),IF($F$10=2,VLOOKUP(A576,'Lista de Produtos'!$A$2:$E$998,3,0),IF($F$10=3,VLOOKUP(A576,'Lista de Produtos'!$A$2:$E$998,4,0),IF($F$10=4,VLOOKUP(A576,'Lista de Produtos'!$A$2:$E$998,5,0),IF($F$10=5,VLOOKUP(A576,'Lista de Produtos'!$A$2:$F$998,6,0),IF($F$10=6,VLOOKUP(A576,'Lista de Produtos'!$A$2:$G$998,7,0),IF($F$10=7,VLOOKUP(A576,'Lista de Produtos'!$A$2:$H$998,8,0),IF($F$10=8,VLOOKUP(A576,'Lista de Produtos'!$A$2:$I$998,9,0),IF($F$10=9,VLOOKUP(A576,'Lista de Produtos'!$A$2:$J$998,10,0),IF($F$10=10,VLOOKUP(A576,'Lista de Produtos'!$A$2:$AE$998,11,0),IF($F$10=11,VLOOKUP(A576,'Lista de Produtos'!$A$2:$AE$998,12,0),IF($F$10=12,VLOOKUP(A576,'Lista de Produtos'!$A$2:$AE$998,13,0),IF($F$10=13,VLOOKUP(A576,'Lista de Produtos'!$A$2:$AE$998,14,0),IF($F$10=14,VLOOKUP(A576,'Lista de Produtos'!$A$2:$AE$998,15,0),IF($F$10=15,VLOOKUP(A576,'Lista de Produtos'!$A$2:$AE$998,16,0),IF($F$10=16,VLOOKUP(A576,'Lista de Produtos'!$A$2:$AE$998,17,0),IF($F$10=17,VLOOKUP(A576,'Lista de Produtos'!$A$2:$AE$998,18,0),IF($F$10=18,VLOOKUP(A576,'Lista de Produtos'!$A$2:$AE$998,19,0),IF($F$10=19,VLOOKUP(A576,'Lista de Produtos'!$A$2:$AE$998,20,0),IF($F$10=20,VLOOKUP(A576,'Lista de Produtos'!$A$2:$AE$998,21,0),IF($F$10=21,VLOOKUP(A576,'Lista de Produtos'!$A$2:$AE$998,22,0),IF($F$10=22,VLOOKUP(A576,'Lista de Produtos'!$A$2:$AE$998,23,0),IF($F$10=23,VLOOKUP(A576,'Lista de Produtos'!$A$2:$AE$998,24,0),IF($F$10=24,VLOOKUP(A576,'Lista de Produtos'!$A$2:$AE$998,25,0),IF($F$10=25,VLOOKUP(A576,'Lista de Produtos'!$A$2:$AE$998,26,0),IF($F$10=26,VLOOKUP(A576,'Lista de Produtos'!$A$2:$AE$998,27,0),IF($F$10=27,VLOOKUP(A576,'Lista de Produtos'!$A$2:$AE$998,28,0),IF($F$10=28,VLOOKUP(A576,'Lista de Produtos'!$A$2:$AE$998,29,0),IF($F$10=29,VLOOKUP(A576,'Lista de Produtos'!$A$2:$AE$998,30,0),IF($F$10=30,VLOOKUP(A576,'Lista de Produtos'!$A$2:$AE$998,31,0))))))))))))))))))))))))))))))),"")</f>
        <v/>
      </c>
      <c r="E576" s="67"/>
      <c r="F576" s="42"/>
      <c r="G576" s="43" t="str">
        <f t="shared" si="8"/>
        <v/>
      </c>
    </row>
    <row r="577" spans="1:7" x14ac:dyDescent="0.25">
      <c r="A577" s="68" t="str">
        <f>IF('Lista de Produtos'!A566="","",'Lista de Produtos'!A566)</f>
        <v/>
      </c>
      <c r="B577" s="69"/>
      <c r="C577" s="70"/>
      <c r="D577" s="66" t="str">
        <f>IFERROR(IF($F$10=1,VLOOKUP(A577,'Lista de Produtos'!$A$2:$E$998,2,0),IF($F$10=2,VLOOKUP(A577,'Lista de Produtos'!$A$2:$E$998,3,0),IF($F$10=3,VLOOKUP(A577,'Lista de Produtos'!$A$2:$E$998,4,0),IF($F$10=4,VLOOKUP(A577,'Lista de Produtos'!$A$2:$E$998,5,0),IF($F$10=5,VLOOKUP(A577,'Lista de Produtos'!$A$2:$F$998,6,0),IF($F$10=6,VLOOKUP(A577,'Lista de Produtos'!$A$2:$G$998,7,0),IF($F$10=7,VLOOKUP(A577,'Lista de Produtos'!$A$2:$H$998,8,0),IF($F$10=8,VLOOKUP(A577,'Lista de Produtos'!$A$2:$I$998,9,0),IF($F$10=9,VLOOKUP(A577,'Lista de Produtos'!$A$2:$J$998,10,0),IF($F$10=10,VLOOKUP(A577,'Lista de Produtos'!$A$2:$AE$998,11,0),IF($F$10=11,VLOOKUP(A577,'Lista de Produtos'!$A$2:$AE$998,12,0),IF($F$10=12,VLOOKUP(A577,'Lista de Produtos'!$A$2:$AE$998,13,0),IF($F$10=13,VLOOKUP(A577,'Lista de Produtos'!$A$2:$AE$998,14,0),IF($F$10=14,VLOOKUP(A577,'Lista de Produtos'!$A$2:$AE$998,15,0),IF($F$10=15,VLOOKUP(A577,'Lista de Produtos'!$A$2:$AE$998,16,0),IF($F$10=16,VLOOKUP(A577,'Lista de Produtos'!$A$2:$AE$998,17,0),IF($F$10=17,VLOOKUP(A577,'Lista de Produtos'!$A$2:$AE$998,18,0),IF($F$10=18,VLOOKUP(A577,'Lista de Produtos'!$A$2:$AE$998,19,0),IF($F$10=19,VLOOKUP(A577,'Lista de Produtos'!$A$2:$AE$998,20,0),IF($F$10=20,VLOOKUP(A577,'Lista de Produtos'!$A$2:$AE$998,21,0),IF($F$10=21,VLOOKUP(A577,'Lista de Produtos'!$A$2:$AE$998,22,0),IF($F$10=22,VLOOKUP(A577,'Lista de Produtos'!$A$2:$AE$998,23,0),IF($F$10=23,VLOOKUP(A577,'Lista de Produtos'!$A$2:$AE$998,24,0),IF($F$10=24,VLOOKUP(A577,'Lista de Produtos'!$A$2:$AE$998,25,0),IF($F$10=25,VLOOKUP(A577,'Lista de Produtos'!$A$2:$AE$998,26,0),IF($F$10=26,VLOOKUP(A577,'Lista de Produtos'!$A$2:$AE$998,27,0),IF($F$10=27,VLOOKUP(A577,'Lista de Produtos'!$A$2:$AE$998,28,0),IF($F$10=28,VLOOKUP(A577,'Lista de Produtos'!$A$2:$AE$998,29,0),IF($F$10=29,VLOOKUP(A577,'Lista de Produtos'!$A$2:$AE$998,30,0),IF($F$10=30,VLOOKUP(A577,'Lista de Produtos'!$A$2:$AE$998,31,0))))))))))))))))))))))))))))))),"")</f>
        <v/>
      </c>
      <c r="E577" s="67"/>
      <c r="F577" s="42"/>
      <c r="G577" s="43" t="str">
        <f t="shared" si="8"/>
        <v/>
      </c>
    </row>
    <row r="578" spans="1:7" x14ac:dyDescent="0.25">
      <c r="A578" s="68" t="str">
        <f>IF('Lista de Produtos'!A567="","",'Lista de Produtos'!A567)</f>
        <v/>
      </c>
      <c r="B578" s="69"/>
      <c r="C578" s="70"/>
      <c r="D578" s="66" t="str">
        <f>IFERROR(IF($F$10=1,VLOOKUP(A578,'Lista de Produtos'!$A$2:$E$998,2,0),IF($F$10=2,VLOOKUP(A578,'Lista de Produtos'!$A$2:$E$998,3,0),IF($F$10=3,VLOOKUP(A578,'Lista de Produtos'!$A$2:$E$998,4,0),IF($F$10=4,VLOOKUP(A578,'Lista de Produtos'!$A$2:$E$998,5,0),IF($F$10=5,VLOOKUP(A578,'Lista de Produtos'!$A$2:$F$998,6,0),IF($F$10=6,VLOOKUP(A578,'Lista de Produtos'!$A$2:$G$998,7,0),IF($F$10=7,VLOOKUP(A578,'Lista de Produtos'!$A$2:$H$998,8,0),IF($F$10=8,VLOOKUP(A578,'Lista de Produtos'!$A$2:$I$998,9,0),IF($F$10=9,VLOOKUP(A578,'Lista de Produtos'!$A$2:$J$998,10,0),IF($F$10=10,VLOOKUP(A578,'Lista de Produtos'!$A$2:$AE$998,11,0),IF($F$10=11,VLOOKUP(A578,'Lista de Produtos'!$A$2:$AE$998,12,0),IF($F$10=12,VLOOKUP(A578,'Lista de Produtos'!$A$2:$AE$998,13,0),IF($F$10=13,VLOOKUP(A578,'Lista de Produtos'!$A$2:$AE$998,14,0),IF($F$10=14,VLOOKUP(A578,'Lista de Produtos'!$A$2:$AE$998,15,0),IF($F$10=15,VLOOKUP(A578,'Lista de Produtos'!$A$2:$AE$998,16,0),IF($F$10=16,VLOOKUP(A578,'Lista de Produtos'!$A$2:$AE$998,17,0),IF($F$10=17,VLOOKUP(A578,'Lista de Produtos'!$A$2:$AE$998,18,0),IF($F$10=18,VLOOKUP(A578,'Lista de Produtos'!$A$2:$AE$998,19,0),IF($F$10=19,VLOOKUP(A578,'Lista de Produtos'!$A$2:$AE$998,20,0),IF($F$10=20,VLOOKUP(A578,'Lista de Produtos'!$A$2:$AE$998,21,0),IF($F$10=21,VLOOKUP(A578,'Lista de Produtos'!$A$2:$AE$998,22,0),IF($F$10=22,VLOOKUP(A578,'Lista de Produtos'!$A$2:$AE$998,23,0),IF($F$10=23,VLOOKUP(A578,'Lista de Produtos'!$A$2:$AE$998,24,0),IF($F$10=24,VLOOKUP(A578,'Lista de Produtos'!$A$2:$AE$998,25,0),IF($F$10=25,VLOOKUP(A578,'Lista de Produtos'!$A$2:$AE$998,26,0),IF($F$10=26,VLOOKUP(A578,'Lista de Produtos'!$A$2:$AE$998,27,0),IF($F$10=27,VLOOKUP(A578,'Lista de Produtos'!$A$2:$AE$998,28,0),IF($F$10=28,VLOOKUP(A578,'Lista de Produtos'!$A$2:$AE$998,29,0),IF($F$10=29,VLOOKUP(A578,'Lista de Produtos'!$A$2:$AE$998,30,0),IF($F$10=30,VLOOKUP(A578,'Lista de Produtos'!$A$2:$AE$998,31,0))))))))))))))))))))))))))))))),"")</f>
        <v/>
      </c>
      <c r="E578" s="67"/>
      <c r="F578" s="42"/>
      <c r="G578" s="43" t="str">
        <f t="shared" si="8"/>
        <v/>
      </c>
    </row>
    <row r="579" spans="1:7" x14ac:dyDescent="0.25">
      <c r="A579" s="68" t="str">
        <f>IF('Lista de Produtos'!A568="","",'Lista de Produtos'!A568)</f>
        <v/>
      </c>
      <c r="B579" s="69"/>
      <c r="C579" s="70"/>
      <c r="D579" s="66" t="str">
        <f>IFERROR(IF($F$10=1,VLOOKUP(A579,'Lista de Produtos'!$A$2:$E$998,2,0),IF($F$10=2,VLOOKUP(A579,'Lista de Produtos'!$A$2:$E$998,3,0),IF($F$10=3,VLOOKUP(A579,'Lista de Produtos'!$A$2:$E$998,4,0),IF($F$10=4,VLOOKUP(A579,'Lista de Produtos'!$A$2:$E$998,5,0),IF($F$10=5,VLOOKUP(A579,'Lista de Produtos'!$A$2:$F$998,6,0),IF($F$10=6,VLOOKUP(A579,'Lista de Produtos'!$A$2:$G$998,7,0),IF($F$10=7,VLOOKUP(A579,'Lista de Produtos'!$A$2:$H$998,8,0),IF($F$10=8,VLOOKUP(A579,'Lista de Produtos'!$A$2:$I$998,9,0),IF($F$10=9,VLOOKUP(A579,'Lista de Produtos'!$A$2:$J$998,10,0),IF($F$10=10,VLOOKUP(A579,'Lista de Produtos'!$A$2:$AE$998,11,0),IF($F$10=11,VLOOKUP(A579,'Lista de Produtos'!$A$2:$AE$998,12,0),IF($F$10=12,VLOOKUP(A579,'Lista de Produtos'!$A$2:$AE$998,13,0),IF($F$10=13,VLOOKUP(A579,'Lista de Produtos'!$A$2:$AE$998,14,0),IF($F$10=14,VLOOKUP(A579,'Lista de Produtos'!$A$2:$AE$998,15,0),IF($F$10=15,VLOOKUP(A579,'Lista de Produtos'!$A$2:$AE$998,16,0),IF($F$10=16,VLOOKUP(A579,'Lista de Produtos'!$A$2:$AE$998,17,0),IF($F$10=17,VLOOKUP(A579,'Lista de Produtos'!$A$2:$AE$998,18,0),IF($F$10=18,VLOOKUP(A579,'Lista de Produtos'!$A$2:$AE$998,19,0),IF($F$10=19,VLOOKUP(A579,'Lista de Produtos'!$A$2:$AE$998,20,0),IF($F$10=20,VLOOKUP(A579,'Lista de Produtos'!$A$2:$AE$998,21,0),IF($F$10=21,VLOOKUP(A579,'Lista de Produtos'!$A$2:$AE$998,22,0),IF($F$10=22,VLOOKUP(A579,'Lista de Produtos'!$A$2:$AE$998,23,0),IF($F$10=23,VLOOKUP(A579,'Lista de Produtos'!$A$2:$AE$998,24,0),IF($F$10=24,VLOOKUP(A579,'Lista de Produtos'!$A$2:$AE$998,25,0),IF($F$10=25,VLOOKUP(A579,'Lista de Produtos'!$A$2:$AE$998,26,0),IF($F$10=26,VLOOKUP(A579,'Lista de Produtos'!$A$2:$AE$998,27,0),IF($F$10=27,VLOOKUP(A579,'Lista de Produtos'!$A$2:$AE$998,28,0),IF($F$10=28,VLOOKUP(A579,'Lista de Produtos'!$A$2:$AE$998,29,0),IF($F$10=29,VLOOKUP(A579,'Lista de Produtos'!$A$2:$AE$998,30,0),IF($F$10=30,VLOOKUP(A579,'Lista de Produtos'!$A$2:$AE$998,31,0))))))))))))))))))))))))))))))),"")</f>
        <v/>
      </c>
      <c r="E579" s="67"/>
      <c r="F579" s="42"/>
      <c r="G579" s="43" t="str">
        <f t="shared" si="8"/>
        <v/>
      </c>
    </row>
    <row r="580" spans="1:7" x14ac:dyDescent="0.25">
      <c r="A580" s="68" t="str">
        <f>IF('Lista de Produtos'!A569="","",'Lista de Produtos'!A569)</f>
        <v/>
      </c>
      <c r="B580" s="69"/>
      <c r="C580" s="70"/>
      <c r="D580" s="66" t="str">
        <f>IFERROR(IF($F$10=1,VLOOKUP(A580,'Lista de Produtos'!$A$2:$E$998,2,0),IF($F$10=2,VLOOKUP(A580,'Lista de Produtos'!$A$2:$E$998,3,0),IF($F$10=3,VLOOKUP(A580,'Lista de Produtos'!$A$2:$E$998,4,0),IF($F$10=4,VLOOKUP(A580,'Lista de Produtos'!$A$2:$E$998,5,0),IF($F$10=5,VLOOKUP(A580,'Lista de Produtos'!$A$2:$F$998,6,0),IF($F$10=6,VLOOKUP(A580,'Lista de Produtos'!$A$2:$G$998,7,0),IF($F$10=7,VLOOKUP(A580,'Lista de Produtos'!$A$2:$H$998,8,0),IF($F$10=8,VLOOKUP(A580,'Lista de Produtos'!$A$2:$I$998,9,0),IF($F$10=9,VLOOKUP(A580,'Lista de Produtos'!$A$2:$J$998,10,0),IF($F$10=10,VLOOKUP(A580,'Lista de Produtos'!$A$2:$AE$998,11,0),IF($F$10=11,VLOOKUP(A580,'Lista de Produtos'!$A$2:$AE$998,12,0),IF($F$10=12,VLOOKUP(A580,'Lista de Produtos'!$A$2:$AE$998,13,0),IF($F$10=13,VLOOKUP(A580,'Lista de Produtos'!$A$2:$AE$998,14,0),IF($F$10=14,VLOOKUP(A580,'Lista de Produtos'!$A$2:$AE$998,15,0),IF($F$10=15,VLOOKUP(A580,'Lista de Produtos'!$A$2:$AE$998,16,0),IF($F$10=16,VLOOKUP(A580,'Lista de Produtos'!$A$2:$AE$998,17,0),IF($F$10=17,VLOOKUP(A580,'Lista de Produtos'!$A$2:$AE$998,18,0),IF($F$10=18,VLOOKUP(A580,'Lista de Produtos'!$A$2:$AE$998,19,0),IF($F$10=19,VLOOKUP(A580,'Lista de Produtos'!$A$2:$AE$998,20,0),IF($F$10=20,VLOOKUP(A580,'Lista de Produtos'!$A$2:$AE$998,21,0),IF($F$10=21,VLOOKUP(A580,'Lista de Produtos'!$A$2:$AE$998,22,0),IF($F$10=22,VLOOKUP(A580,'Lista de Produtos'!$A$2:$AE$998,23,0),IF($F$10=23,VLOOKUP(A580,'Lista de Produtos'!$A$2:$AE$998,24,0),IF($F$10=24,VLOOKUP(A580,'Lista de Produtos'!$A$2:$AE$998,25,0),IF($F$10=25,VLOOKUP(A580,'Lista de Produtos'!$A$2:$AE$998,26,0),IF($F$10=26,VLOOKUP(A580,'Lista de Produtos'!$A$2:$AE$998,27,0),IF($F$10=27,VLOOKUP(A580,'Lista de Produtos'!$A$2:$AE$998,28,0),IF($F$10=28,VLOOKUP(A580,'Lista de Produtos'!$A$2:$AE$998,29,0),IF($F$10=29,VLOOKUP(A580,'Lista de Produtos'!$A$2:$AE$998,30,0),IF($F$10=30,VLOOKUP(A580,'Lista de Produtos'!$A$2:$AE$998,31,0))))))))))))))))))))))))))))))),"")</f>
        <v/>
      </c>
      <c r="E580" s="67"/>
      <c r="F580" s="42"/>
      <c r="G580" s="43" t="str">
        <f t="shared" si="8"/>
        <v/>
      </c>
    </row>
    <row r="581" spans="1:7" x14ac:dyDescent="0.25">
      <c r="A581" s="68" t="str">
        <f>IF('Lista de Produtos'!A570="","",'Lista de Produtos'!A570)</f>
        <v/>
      </c>
      <c r="B581" s="69"/>
      <c r="C581" s="70"/>
      <c r="D581" s="66" t="str">
        <f>IFERROR(IF($F$10=1,VLOOKUP(A581,'Lista de Produtos'!$A$2:$E$998,2,0),IF($F$10=2,VLOOKUP(A581,'Lista de Produtos'!$A$2:$E$998,3,0),IF($F$10=3,VLOOKUP(A581,'Lista de Produtos'!$A$2:$E$998,4,0),IF($F$10=4,VLOOKUP(A581,'Lista de Produtos'!$A$2:$E$998,5,0),IF($F$10=5,VLOOKUP(A581,'Lista de Produtos'!$A$2:$F$998,6,0),IF($F$10=6,VLOOKUP(A581,'Lista de Produtos'!$A$2:$G$998,7,0),IF($F$10=7,VLOOKUP(A581,'Lista de Produtos'!$A$2:$H$998,8,0),IF($F$10=8,VLOOKUP(A581,'Lista de Produtos'!$A$2:$I$998,9,0),IF($F$10=9,VLOOKUP(A581,'Lista de Produtos'!$A$2:$J$998,10,0),IF($F$10=10,VLOOKUP(A581,'Lista de Produtos'!$A$2:$AE$998,11,0),IF($F$10=11,VLOOKUP(A581,'Lista de Produtos'!$A$2:$AE$998,12,0),IF($F$10=12,VLOOKUP(A581,'Lista de Produtos'!$A$2:$AE$998,13,0),IF($F$10=13,VLOOKUP(A581,'Lista de Produtos'!$A$2:$AE$998,14,0),IF($F$10=14,VLOOKUP(A581,'Lista de Produtos'!$A$2:$AE$998,15,0),IF($F$10=15,VLOOKUP(A581,'Lista de Produtos'!$A$2:$AE$998,16,0),IF($F$10=16,VLOOKUP(A581,'Lista de Produtos'!$A$2:$AE$998,17,0),IF($F$10=17,VLOOKUP(A581,'Lista de Produtos'!$A$2:$AE$998,18,0),IF($F$10=18,VLOOKUP(A581,'Lista de Produtos'!$A$2:$AE$998,19,0),IF($F$10=19,VLOOKUP(A581,'Lista de Produtos'!$A$2:$AE$998,20,0),IF($F$10=20,VLOOKUP(A581,'Lista de Produtos'!$A$2:$AE$998,21,0),IF($F$10=21,VLOOKUP(A581,'Lista de Produtos'!$A$2:$AE$998,22,0),IF($F$10=22,VLOOKUP(A581,'Lista de Produtos'!$A$2:$AE$998,23,0),IF($F$10=23,VLOOKUP(A581,'Lista de Produtos'!$A$2:$AE$998,24,0),IF($F$10=24,VLOOKUP(A581,'Lista de Produtos'!$A$2:$AE$998,25,0),IF($F$10=25,VLOOKUP(A581,'Lista de Produtos'!$A$2:$AE$998,26,0),IF($F$10=26,VLOOKUP(A581,'Lista de Produtos'!$A$2:$AE$998,27,0),IF($F$10=27,VLOOKUP(A581,'Lista de Produtos'!$A$2:$AE$998,28,0),IF($F$10=28,VLOOKUP(A581,'Lista de Produtos'!$A$2:$AE$998,29,0),IF($F$10=29,VLOOKUP(A581,'Lista de Produtos'!$A$2:$AE$998,30,0),IF($F$10=30,VLOOKUP(A581,'Lista de Produtos'!$A$2:$AE$998,31,0))))))))))))))))))))))))))))))),"")</f>
        <v/>
      </c>
      <c r="E581" s="67"/>
      <c r="F581" s="42"/>
      <c r="G581" s="43" t="str">
        <f t="shared" si="8"/>
        <v/>
      </c>
    </row>
    <row r="582" spans="1:7" x14ac:dyDescent="0.25">
      <c r="A582" s="68" t="str">
        <f>IF('Lista de Produtos'!A571="","",'Lista de Produtos'!A571)</f>
        <v/>
      </c>
      <c r="B582" s="69"/>
      <c r="C582" s="70"/>
      <c r="D582" s="66" t="str">
        <f>IFERROR(IF($F$10=1,VLOOKUP(A582,'Lista de Produtos'!$A$2:$E$998,2,0),IF($F$10=2,VLOOKUP(A582,'Lista de Produtos'!$A$2:$E$998,3,0),IF($F$10=3,VLOOKUP(A582,'Lista de Produtos'!$A$2:$E$998,4,0),IF($F$10=4,VLOOKUP(A582,'Lista de Produtos'!$A$2:$E$998,5,0),IF($F$10=5,VLOOKUP(A582,'Lista de Produtos'!$A$2:$F$998,6,0),IF($F$10=6,VLOOKUP(A582,'Lista de Produtos'!$A$2:$G$998,7,0),IF($F$10=7,VLOOKUP(A582,'Lista de Produtos'!$A$2:$H$998,8,0),IF($F$10=8,VLOOKUP(A582,'Lista de Produtos'!$A$2:$I$998,9,0),IF($F$10=9,VLOOKUP(A582,'Lista de Produtos'!$A$2:$J$998,10,0),IF($F$10=10,VLOOKUP(A582,'Lista de Produtos'!$A$2:$AE$998,11,0),IF($F$10=11,VLOOKUP(A582,'Lista de Produtos'!$A$2:$AE$998,12,0),IF($F$10=12,VLOOKUP(A582,'Lista de Produtos'!$A$2:$AE$998,13,0),IF($F$10=13,VLOOKUP(A582,'Lista de Produtos'!$A$2:$AE$998,14,0),IF($F$10=14,VLOOKUP(A582,'Lista de Produtos'!$A$2:$AE$998,15,0),IF($F$10=15,VLOOKUP(A582,'Lista de Produtos'!$A$2:$AE$998,16,0),IF($F$10=16,VLOOKUP(A582,'Lista de Produtos'!$A$2:$AE$998,17,0),IF($F$10=17,VLOOKUP(A582,'Lista de Produtos'!$A$2:$AE$998,18,0),IF($F$10=18,VLOOKUP(A582,'Lista de Produtos'!$A$2:$AE$998,19,0),IF($F$10=19,VLOOKUP(A582,'Lista de Produtos'!$A$2:$AE$998,20,0),IF($F$10=20,VLOOKUP(A582,'Lista de Produtos'!$A$2:$AE$998,21,0),IF($F$10=21,VLOOKUP(A582,'Lista de Produtos'!$A$2:$AE$998,22,0),IF($F$10=22,VLOOKUP(A582,'Lista de Produtos'!$A$2:$AE$998,23,0),IF($F$10=23,VLOOKUP(A582,'Lista de Produtos'!$A$2:$AE$998,24,0),IF($F$10=24,VLOOKUP(A582,'Lista de Produtos'!$A$2:$AE$998,25,0),IF($F$10=25,VLOOKUP(A582,'Lista de Produtos'!$A$2:$AE$998,26,0),IF($F$10=26,VLOOKUP(A582,'Lista de Produtos'!$A$2:$AE$998,27,0),IF($F$10=27,VLOOKUP(A582,'Lista de Produtos'!$A$2:$AE$998,28,0),IF($F$10=28,VLOOKUP(A582,'Lista de Produtos'!$A$2:$AE$998,29,0),IF($F$10=29,VLOOKUP(A582,'Lista de Produtos'!$A$2:$AE$998,30,0),IF($F$10=30,VLOOKUP(A582,'Lista de Produtos'!$A$2:$AE$998,31,0))))))))))))))))))))))))))))))),"")</f>
        <v/>
      </c>
      <c r="E582" s="67"/>
      <c r="F582" s="42"/>
      <c r="G582" s="43" t="str">
        <f t="shared" si="8"/>
        <v/>
      </c>
    </row>
    <row r="583" spans="1:7" x14ac:dyDescent="0.25">
      <c r="A583" s="68" t="str">
        <f>IF('Lista de Produtos'!A572="","",'Lista de Produtos'!A572)</f>
        <v/>
      </c>
      <c r="B583" s="69"/>
      <c r="C583" s="70"/>
      <c r="D583" s="66" t="str">
        <f>IFERROR(IF($F$10=1,VLOOKUP(A583,'Lista de Produtos'!$A$2:$E$998,2,0),IF($F$10=2,VLOOKUP(A583,'Lista de Produtos'!$A$2:$E$998,3,0),IF($F$10=3,VLOOKUP(A583,'Lista de Produtos'!$A$2:$E$998,4,0),IF($F$10=4,VLOOKUP(A583,'Lista de Produtos'!$A$2:$E$998,5,0),IF($F$10=5,VLOOKUP(A583,'Lista de Produtos'!$A$2:$F$998,6,0),IF($F$10=6,VLOOKUP(A583,'Lista de Produtos'!$A$2:$G$998,7,0),IF($F$10=7,VLOOKUP(A583,'Lista de Produtos'!$A$2:$H$998,8,0),IF($F$10=8,VLOOKUP(A583,'Lista de Produtos'!$A$2:$I$998,9,0),IF($F$10=9,VLOOKUP(A583,'Lista de Produtos'!$A$2:$J$998,10,0),IF($F$10=10,VLOOKUP(A583,'Lista de Produtos'!$A$2:$AE$998,11,0),IF($F$10=11,VLOOKUP(A583,'Lista de Produtos'!$A$2:$AE$998,12,0),IF($F$10=12,VLOOKUP(A583,'Lista de Produtos'!$A$2:$AE$998,13,0),IF($F$10=13,VLOOKUP(A583,'Lista de Produtos'!$A$2:$AE$998,14,0),IF($F$10=14,VLOOKUP(A583,'Lista de Produtos'!$A$2:$AE$998,15,0),IF($F$10=15,VLOOKUP(A583,'Lista de Produtos'!$A$2:$AE$998,16,0),IF($F$10=16,VLOOKUP(A583,'Lista de Produtos'!$A$2:$AE$998,17,0),IF($F$10=17,VLOOKUP(A583,'Lista de Produtos'!$A$2:$AE$998,18,0),IF($F$10=18,VLOOKUP(A583,'Lista de Produtos'!$A$2:$AE$998,19,0),IF($F$10=19,VLOOKUP(A583,'Lista de Produtos'!$A$2:$AE$998,20,0),IF($F$10=20,VLOOKUP(A583,'Lista de Produtos'!$A$2:$AE$998,21,0),IF($F$10=21,VLOOKUP(A583,'Lista de Produtos'!$A$2:$AE$998,22,0),IF($F$10=22,VLOOKUP(A583,'Lista de Produtos'!$A$2:$AE$998,23,0),IF($F$10=23,VLOOKUP(A583,'Lista de Produtos'!$A$2:$AE$998,24,0),IF($F$10=24,VLOOKUP(A583,'Lista de Produtos'!$A$2:$AE$998,25,0),IF($F$10=25,VLOOKUP(A583,'Lista de Produtos'!$A$2:$AE$998,26,0),IF($F$10=26,VLOOKUP(A583,'Lista de Produtos'!$A$2:$AE$998,27,0),IF($F$10=27,VLOOKUP(A583,'Lista de Produtos'!$A$2:$AE$998,28,0),IF($F$10=28,VLOOKUP(A583,'Lista de Produtos'!$A$2:$AE$998,29,0),IF($F$10=29,VLOOKUP(A583,'Lista de Produtos'!$A$2:$AE$998,30,0),IF($F$10=30,VLOOKUP(A583,'Lista de Produtos'!$A$2:$AE$998,31,0))))))))))))))))))))))))))))))),"")</f>
        <v/>
      </c>
      <c r="E583" s="67"/>
      <c r="F583" s="42"/>
      <c r="G583" s="43" t="str">
        <f t="shared" si="8"/>
        <v/>
      </c>
    </row>
    <row r="584" spans="1:7" x14ac:dyDescent="0.25">
      <c r="A584" s="68" t="str">
        <f>IF('Lista de Produtos'!A573="","",'Lista de Produtos'!A573)</f>
        <v/>
      </c>
      <c r="B584" s="69"/>
      <c r="C584" s="70"/>
      <c r="D584" s="66" t="str">
        <f>IFERROR(IF($F$10=1,VLOOKUP(A584,'Lista de Produtos'!$A$2:$E$998,2,0),IF($F$10=2,VLOOKUP(A584,'Lista de Produtos'!$A$2:$E$998,3,0),IF($F$10=3,VLOOKUP(A584,'Lista de Produtos'!$A$2:$E$998,4,0),IF($F$10=4,VLOOKUP(A584,'Lista de Produtos'!$A$2:$E$998,5,0),IF($F$10=5,VLOOKUP(A584,'Lista de Produtos'!$A$2:$F$998,6,0),IF($F$10=6,VLOOKUP(A584,'Lista de Produtos'!$A$2:$G$998,7,0),IF($F$10=7,VLOOKUP(A584,'Lista de Produtos'!$A$2:$H$998,8,0),IF($F$10=8,VLOOKUP(A584,'Lista de Produtos'!$A$2:$I$998,9,0),IF($F$10=9,VLOOKUP(A584,'Lista de Produtos'!$A$2:$J$998,10,0),IF($F$10=10,VLOOKUP(A584,'Lista de Produtos'!$A$2:$AE$998,11,0),IF($F$10=11,VLOOKUP(A584,'Lista de Produtos'!$A$2:$AE$998,12,0),IF($F$10=12,VLOOKUP(A584,'Lista de Produtos'!$A$2:$AE$998,13,0),IF($F$10=13,VLOOKUP(A584,'Lista de Produtos'!$A$2:$AE$998,14,0),IF($F$10=14,VLOOKUP(A584,'Lista de Produtos'!$A$2:$AE$998,15,0),IF($F$10=15,VLOOKUP(A584,'Lista de Produtos'!$A$2:$AE$998,16,0),IF($F$10=16,VLOOKUP(A584,'Lista de Produtos'!$A$2:$AE$998,17,0),IF($F$10=17,VLOOKUP(A584,'Lista de Produtos'!$A$2:$AE$998,18,0),IF($F$10=18,VLOOKUP(A584,'Lista de Produtos'!$A$2:$AE$998,19,0),IF($F$10=19,VLOOKUP(A584,'Lista de Produtos'!$A$2:$AE$998,20,0),IF($F$10=20,VLOOKUP(A584,'Lista de Produtos'!$A$2:$AE$998,21,0),IF($F$10=21,VLOOKUP(A584,'Lista de Produtos'!$A$2:$AE$998,22,0),IF($F$10=22,VLOOKUP(A584,'Lista de Produtos'!$A$2:$AE$998,23,0),IF($F$10=23,VLOOKUP(A584,'Lista de Produtos'!$A$2:$AE$998,24,0),IF($F$10=24,VLOOKUP(A584,'Lista de Produtos'!$A$2:$AE$998,25,0),IF($F$10=25,VLOOKUP(A584,'Lista de Produtos'!$A$2:$AE$998,26,0),IF($F$10=26,VLOOKUP(A584,'Lista de Produtos'!$A$2:$AE$998,27,0),IF($F$10=27,VLOOKUP(A584,'Lista de Produtos'!$A$2:$AE$998,28,0),IF($F$10=28,VLOOKUP(A584,'Lista de Produtos'!$A$2:$AE$998,29,0),IF($F$10=29,VLOOKUP(A584,'Lista de Produtos'!$A$2:$AE$998,30,0),IF($F$10=30,VLOOKUP(A584,'Lista de Produtos'!$A$2:$AE$998,31,0))))))))))))))))))))))))))))))),"")</f>
        <v/>
      </c>
      <c r="E584" s="67"/>
      <c r="F584" s="42"/>
      <c r="G584" s="43" t="str">
        <f t="shared" si="8"/>
        <v/>
      </c>
    </row>
    <row r="585" spans="1:7" x14ac:dyDescent="0.25">
      <c r="A585" s="68" t="str">
        <f>IF('Lista de Produtos'!A574="","",'Lista de Produtos'!A574)</f>
        <v/>
      </c>
      <c r="B585" s="69"/>
      <c r="C585" s="70"/>
      <c r="D585" s="66" t="str">
        <f>IFERROR(IF($F$10=1,VLOOKUP(A585,'Lista de Produtos'!$A$2:$E$998,2,0),IF($F$10=2,VLOOKUP(A585,'Lista de Produtos'!$A$2:$E$998,3,0),IF($F$10=3,VLOOKUP(A585,'Lista de Produtos'!$A$2:$E$998,4,0),IF($F$10=4,VLOOKUP(A585,'Lista de Produtos'!$A$2:$E$998,5,0),IF($F$10=5,VLOOKUP(A585,'Lista de Produtos'!$A$2:$F$998,6,0),IF($F$10=6,VLOOKUP(A585,'Lista de Produtos'!$A$2:$G$998,7,0),IF($F$10=7,VLOOKUP(A585,'Lista de Produtos'!$A$2:$H$998,8,0),IF($F$10=8,VLOOKUP(A585,'Lista de Produtos'!$A$2:$I$998,9,0),IF($F$10=9,VLOOKUP(A585,'Lista de Produtos'!$A$2:$J$998,10,0),IF($F$10=10,VLOOKUP(A585,'Lista de Produtos'!$A$2:$AE$998,11,0),IF($F$10=11,VLOOKUP(A585,'Lista de Produtos'!$A$2:$AE$998,12,0),IF($F$10=12,VLOOKUP(A585,'Lista de Produtos'!$A$2:$AE$998,13,0),IF($F$10=13,VLOOKUP(A585,'Lista de Produtos'!$A$2:$AE$998,14,0),IF($F$10=14,VLOOKUP(A585,'Lista de Produtos'!$A$2:$AE$998,15,0),IF($F$10=15,VLOOKUP(A585,'Lista de Produtos'!$A$2:$AE$998,16,0),IF($F$10=16,VLOOKUP(A585,'Lista de Produtos'!$A$2:$AE$998,17,0),IF($F$10=17,VLOOKUP(A585,'Lista de Produtos'!$A$2:$AE$998,18,0),IF($F$10=18,VLOOKUP(A585,'Lista de Produtos'!$A$2:$AE$998,19,0),IF($F$10=19,VLOOKUP(A585,'Lista de Produtos'!$A$2:$AE$998,20,0),IF($F$10=20,VLOOKUP(A585,'Lista de Produtos'!$A$2:$AE$998,21,0),IF($F$10=21,VLOOKUP(A585,'Lista de Produtos'!$A$2:$AE$998,22,0),IF($F$10=22,VLOOKUP(A585,'Lista de Produtos'!$A$2:$AE$998,23,0),IF($F$10=23,VLOOKUP(A585,'Lista de Produtos'!$A$2:$AE$998,24,0),IF($F$10=24,VLOOKUP(A585,'Lista de Produtos'!$A$2:$AE$998,25,0),IF($F$10=25,VLOOKUP(A585,'Lista de Produtos'!$A$2:$AE$998,26,0),IF($F$10=26,VLOOKUP(A585,'Lista de Produtos'!$A$2:$AE$998,27,0),IF($F$10=27,VLOOKUP(A585,'Lista de Produtos'!$A$2:$AE$998,28,0),IF($F$10=28,VLOOKUP(A585,'Lista de Produtos'!$A$2:$AE$998,29,0),IF($F$10=29,VLOOKUP(A585,'Lista de Produtos'!$A$2:$AE$998,30,0),IF($F$10=30,VLOOKUP(A585,'Lista de Produtos'!$A$2:$AE$998,31,0))))))))))))))))))))))))))))))),"")</f>
        <v/>
      </c>
      <c r="E585" s="67"/>
      <c r="F585" s="42"/>
      <c r="G585" s="43" t="str">
        <f t="shared" si="8"/>
        <v/>
      </c>
    </row>
    <row r="586" spans="1:7" x14ac:dyDescent="0.25">
      <c r="A586" s="68" t="str">
        <f>IF('Lista de Produtos'!A575="","",'Lista de Produtos'!A575)</f>
        <v/>
      </c>
      <c r="B586" s="69"/>
      <c r="C586" s="70"/>
      <c r="D586" s="66" t="str">
        <f>IFERROR(IF($F$10=1,VLOOKUP(A586,'Lista de Produtos'!$A$2:$E$998,2,0),IF($F$10=2,VLOOKUP(A586,'Lista de Produtos'!$A$2:$E$998,3,0),IF($F$10=3,VLOOKUP(A586,'Lista de Produtos'!$A$2:$E$998,4,0),IF($F$10=4,VLOOKUP(A586,'Lista de Produtos'!$A$2:$E$998,5,0),IF($F$10=5,VLOOKUP(A586,'Lista de Produtos'!$A$2:$F$998,6,0),IF($F$10=6,VLOOKUP(A586,'Lista de Produtos'!$A$2:$G$998,7,0),IF($F$10=7,VLOOKUP(A586,'Lista de Produtos'!$A$2:$H$998,8,0),IF($F$10=8,VLOOKUP(A586,'Lista de Produtos'!$A$2:$I$998,9,0),IF($F$10=9,VLOOKUP(A586,'Lista de Produtos'!$A$2:$J$998,10,0),IF($F$10=10,VLOOKUP(A586,'Lista de Produtos'!$A$2:$AE$998,11,0),IF($F$10=11,VLOOKUP(A586,'Lista de Produtos'!$A$2:$AE$998,12,0),IF($F$10=12,VLOOKUP(A586,'Lista de Produtos'!$A$2:$AE$998,13,0),IF($F$10=13,VLOOKUP(A586,'Lista de Produtos'!$A$2:$AE$998,14,0),IF($F$10=14,VLOOKUP(A586,'Lista de Produtos'!$A$2:$AE$998,15,0),IF($F$10=15,VLOOKUP(A586,'Lista de Produtos'!$A$2:$AE$998,16,0),IF($F$10=16,VLOOKUP(A586,'Lista de Produtos'!$A$2:$AE$998,17,0),IF($F$10=17,VLOOKUP(A586,'Lista de Produtos'!$A$2:$AE$998,18,0),IF($F$10=18,VLOOKUP(A586,'Lista de Produtos'!$A$2:$AE$998,19,0),IF($F$10=19,VLOOKUP(A586,'Lista de Produtos'!$A$2:$AE$998,20,0),IF($F$10=20,VLOOKUP(A586,'Lista de Produtos'!$A$2:$AE$998,21,0),IF($F$10=21,VLOOKUP(A586,'Lista de Produtos'!$A$2:$AE$998,22,0),IF($F$10=22,VLOOKUP(A586,'Lista de Produtos'!$A$2:$AE$998,23,0),IF($F$10=23,VLOOKUP(A586,'Lista de Produtos'!$A$2:$AE$998,24,0),IF($F$10=24,VLOOKUP(A586,'Lista de Produtos'!$A$2:$AE$998,25,0),IF($F$10=25,VLOOKUP(A586,'Lista de Produtos'!$A$2:$AE$998,26,0),IF($F$10=26,VLOOKUP(A586,'Lista de Produtos'!$A$2:$AE$998,27,0),IF($F$10=27,VLOOKUP(A586,'Lista de Produtos'!$A$2:$AE$998,28,0),IF($F$10=28,VLOOKUP(A586,'Lista de Produtos'!$A$2:$AE$998,29,0),IF($F$10=29,VLOOKUP(A586,'Lista de Produtos'!$A$2:$AE$998,30,0),IF($F$10=30,VLOOKUP(A586,'Lista de Produtos'!$A$2:$AE$998,31,0))))))))))))))))))))))))))))))),"")</f>
        <v/>
      </c>
      <c r="E586" s="67"/>
      <c r="F586" s="42"/>
      <c r="G586" s="43" t="str">
        <f t="shared" si="8"/>
        <v/>
      </c>
    </row>
    <row r="587" spans="1:7" x14ac:dyDescent="0.25">
      <c r="A587" s="68" t="str">
        <f>IF('Lista de Produtos'!A576="","",'Lista de Produtos'!A576)</f>
        <v/>
      </c>
      <c r="B587" s="69"/>
      <c r="C587" s="70"/>
      <c r="D587" s="66" t="str">
        <f>IFERROR(IF($F$10=1,VLOOKUP(A587,'Lista de Produtos'!$A$2:$E$998,2,0),IF($F$10=2,VLOOKUP(A587,'Lista de Produtos'!$A$2:$E$998,3,0),IF($F$10=3,VLOOKUP(A587,'Lista de Produtos'!$A$2:$E$998,4,0),IF($F$10=4,VLOOKUP(A587,'Lista de Produtos'!$A$2:$E$998,5,0),IF($F$10=5,VLOOKUP(A587,'Lista de Produtos'!$A$2:$F$998,6,0),IF($F$10=6,VLOOKUP(A587,'Lista de Produtos'!$A$2:$G$998,7,0),IF($F$10=7,VLOOKUP(A587,'Lista de Produtos'!$A$2:$H$998,8,0),IF($F$10=8,VLOOKUP(A587,'Lista de Produtos'!$A$2:$I$998,9,0),IF($F$10=9,VLOOKUP(A587,'Lista de Produtos'!$A$2:$J$998,10,0),IF($F$10=10,VLOOKUP(A587,'Lista de Produtos'!$A$2:$AE$998,11,0),IF($F$10=11,VLOOKUP(A587,'Lista de Produtos'!$A$2:$AE$998,12,0),IF($F$10=12,VLOOKUP(A587,'Lista de Produtos'!$A$2:$AE$998,13,0),IF($F$10=13,VLOOKUP(A587,'Lista de Produtos'!$A$2:$AE$998,14,0),IF($F$10=14,VLOOKUP(A587,'Lista de Produtos'!$A$2:$AE$998,15,0),IF($F$10=15,VLOOKUP(A587,'Lista de Produtos'!$A$2:$AE$998,16,0),IF($F$10=16,VLOOKUP(A587,'Lista de Produtos'!$A$2:$AE$998,17,0),IF($F$10=17,VLOOKUP(A587,'Lista de Produtos'!$A$2:$AE$998,18,0),IF($F$10=18,VLOOKUP(A587,'Lista de Produtos'!$A$2:$AE$998,19,0),IF($F$10=19,VLOOKUP(A587,'Lista de Produtos'!$A$2:$AE$998,20,0),IF($F$10=20,VLOOKUP(A587,'Lista de Produtos'!$A$2:$AE$998,21,0),IF($F$10=21,VLOOKUP(A587,'Lista de Produtos'!$A$2:$AE$998,22,0),IF($F$10=22,VLOOKUP(A587,'Lista de Produtos'!$A$2:$AE$998,23,0),IF($F$10=23,VLOOKUP(A587,'Lista de Produtos'!$A$2:$AE$998,24,0),IF($F$10=24,VLOOKUP(A587,'Lista de Produtos'!$A$2:$AE$998,25,0),IF($F$10=25,VLOOKUP(A587,'Lista de Produtos'!$A$2:$AE$998,26,0),IF($F$10=26,VLOOKUP(A587,'Lista de Produtos'!$A$2:$AE$998,27,0),IF($F$10=27,VLOOKUP(A587,'Lista de Produtos'!$A$2:$AE$998,28,0),IF($F$10=28,VLOOKUP(A587,'Lista de Produtos'!$A$2:$AE$998,29,0),IF($F$10=29,VLOOKUP(A587,'Lista de Produtos'!$A$2:$AE$998,30,0),IF($F$10=30,VLOOKUP(A587,'Lista de Produtos'!$A$2:$AE$998,31,0))))))))))))))))))))))))))))))),"")</f>
        <v/>
      </c>
      <c r="E587" s="67"/>
      <c r="F587" s="42"/>
      <c r="G587" s="43" t="str">
        <f t="shared" si="8"/>
        <v/>
      </c>
    </row>
    <row r="588" spans="1:7" x14ac:dyDescent="0.25">
      <c r="A588" s="68" t="str">
        <f>IF('Lista de Produtos'!A577="","",'Lista de Produtos'!A577)</f>
        <v/>
      </c>
      <c r="B588" s="69"/>
      <c r="C588" s="70"/>
      <c r="D588" s="66" t="str">
        <f>IFERROR(IF($F$10=1,VLOOKUP(A588,'Lista de Produtos'!$A$2:$E$998,2,0),IF($F$10=2,VLOOKUP(A588,'Lista de Produtos'!$A$2:$E$998,3,0),IF($F$10=3,VLOOKUP(A588,'Lista de Produtos'!$A$2:$E$998,4,0),IF($F$10=4,VLOOKUP(A588,'Lista de Produtos'!$A$2:$E$998,5,0),IF($F$10=5,VLOOKUP(A588,'Lista de Produtos'!$A$2:$F$998,6,0),IF($F$10=6,VLOOKUP(A588,'Lista de Produtos'!$A$2:$G$998,7,0),IF($F$10=7,VLOOKUP(A588,'Lista de Produtos'!$A$2:$H$998,8,0),IF($F$10=8,VLOOKUP(A588,'Lista de Produtos'!$A$2:$I$998,9,0),IF($F$10=9,VLOOKUP(A588,'Lista de Produtos'!$A$2:$J$998,10,0),IF($F$10=10,VLOOKUP(A588,'Lista de Produtos'!$A$2:$AE$998,11,0),IF($F$10=11,VLOOKUP(A588,'Lista de Produtos'!$A$2:$AE$998,12,0),IF($F$10=12,VLOOKUP(A588,'Lista de Produtos'!$A$2:$AE$998,13,0),IF($F$10=13,VLOOKUP(A588,'Lista de Produtos'!$A$2:$AE$998,14,0),IF($F$10=14,VLOOKUP(A588,'Lista de Produtos'!$A$2:$AE$998,15,0),IF($F$10=15,VLOOKUP(A588,'Lista de Produtos'!$A$2:$AE$998,16,0),IF($F$10=16,VLOOKUP(A588,'Lista de Produtos'!$A$2:$AE$998,17,0),IF($F$10=17,VLOOKUP(A588,'Lista de Produtos'!$A$2:$AE$998,18,0),IF($F$10=18,VLOOKUP(A588,'Lista de Produtos'!$A$2:$AE$998,19,0),IF($F$10=19,VLOOKUP(A588,'Lista de Produtos'!$A$2:$AE$998,20,0),IF($F$10=20,VLOOKUP(A588,'Lista de Produtos'!$A$2:$AE$998,21,0),IF($F$10=21,VLOOKUP(A588,'Lista de Produtos'!$A$2:$AE$998,22,0),IF($F$10=22,VLOOKUP(A588,'Lista de Produtos'!$A$2:$AE$998,23,0),IF($F$10=23,VLOOKUP(A588,'Lista de Produtos'!$A$2:$AE$998,24,0),IF($F$10=24,VLOOKUP(A588,'Lista de Produtos'!$A$2:$AE$998,25,0),IF($F$10=25,VLOOKUP(A588,'Lista de Produtos'!$A$2:$AE$998,26,0),IF($F$10=26,VLOOKUP(A588,'Lista de Produtos'!$A$2:$AE$998,27,0),IF($F$10=27,VLOOKUP(A588,'Lista de Produtos'!$A$2:$AE$998,28,0),IF($F$10=28,VLOOKUP(A588,'Lista de Produtos'!$A$2:$AE$998,29,0),IF($F$10=29,VLOOKUP(A588,'Lista de Produtos'!$A$2:$AE$998,30,0),IF($F$10=30,VLOOKUP(A588,'Lista de Produtos'!$A$2:$AE$998,31,0))))))))))))))))))))))))))))))),"")</f>
        <v/>
      </c>
      <c r="E588" s="67"/>
      <c r="F588" s="42"/>
      <c r="G588" s="43" t="str">
        <f t="shared" si="8"/>
        <v/>
      </c>
    </row>
    <row r="589" spans="1:7" x14ac:dyDescent="0.25">
      <c r="A589" s="68" t="str">
        <f>IF('Lista de Produtos'!A578="","",'Lista de Produtos'!A578)</f>
        <v/>
      </c>
      <c r="B589" s="69"/>
      <c r="C589" s="70"/>
      <c r="D589" s="66" t="str">
        <f>IFERROR(IF($F$10=1,VLOOKUP(A589,'Lista de Produtos'!$A$2:$E$998,2,0),IF($F$10=2,VLOOKUP(A589,'Lista de Produtos'!$A$2:$E$998,3,0),IF($F$10=3,VLOOKUP(A589,'Lista de Produtos'!$A$2:$E$998,4,0),IF($F$10=4,VLOOKUP(A589,'Lista de Produtos'!$A$2:$E$998,5,0),IF($F$10=5,VLOOKUP(A589,'Lista de Produtos'!$A$2:$F$998,6,0),IF($F$10=6,VLOOKUP(A589,'Lista de Produtos'!$A$2:$G$998,7,0),IF($F$10=7,VLOOKUP(A589,'Lista de Produtos'!$A$2:$H$998,8,0),IF($F$10=8,VLOOKUP(A589,'Lista de Produtos'!$A$2:$I$998,9,0),IF($F$10=9,VLOOKUP(A589,'Lista de Produtos'!$A$2:$J$998,10,0),IF($F$10=10,VLOOKUP(A589,'Lista de Produtos'!$A$2:$AE$998,11,0),IF($F$10=11,VLOOKUP(A589,'Lista de Produtos'!$A$2:$AE$998,12,0),IF($F$10=12,VLOOKUP(A589,'Lista de Produtos'!$A$2:$AE$998,13,0),IF($F$10=13,VLOOKUP(A589,'Lista de Produtos'!$A$2:$AE$998,14,0),IF($F$10=14,VLOOKUP(A589,'Lista de Produtos'!$A$2:$AE$998,15,0),IF($F$10=15,VLOOKUP(A589,'Lista de Produtos'!$A$2:$AE$998,16,0),IF($F$10=16,VLOOKUP(A589,'Lista de Produtos'!$A$2:$AE$998,17,0),IF($F$10=17,VLOOKUP(A589,'Lista de Produtos'!$A$2:$AE$998,18,0),IF($F$10=18,VLOOKUP(A589,'Lista de Produtos'!$A$2:$AE$998,19,0),IF($F$10=19,VLOOKUP(A589,'Lista de Produtos'!$A$2:$AE$998,20,0),IF($F$10=20,VLOOKUP(A589,'Lista de Produtos'!$A$2:$AE$998,21,0),IF($F$10=21,VLOOKUP(A589,'Lista de Produtos'!$A$2:$AE$998,22,0),IF($F$10=22,VLOOKUP(A589,'Lista de Produtos'!$A$2:$AE$998,23,0),IF($F$10=23,VLOOKUP(A589,'Lista de Produtos'!$A$2:$AE$998,24,0),IF($F$10=24,VLOOKUP(A589,'Lista de Produtos'!$A$2:$AE$998,25,0),IF($F$10=25,VLOOKUP(A589,'Lista de Produtos'!$A$2:$AE$998,26,0),IF($F$10=26,VLOOKUP(A589,'Lista de Produtos'!$A$2:$AE$998,27,0),IF($F$10=27,VLOOKUP(A589,'Lista de Produtos'!$A$2:$AE$998,28,0),IF($F$10=28,VLOOKUP(A589,'Lista de Produtos'!$A$2:$AE$998,29,0),IF($F$10=29,VLOOKUP(A589,'Lista de Produtos'!$A$2:$AE$998,30,0),IF($F$10=30,VLOOKUP(A589,'Lista de Produtos'!$A$2:$AE$998,31,0))))))))))))))))))))))))))))))),"")</f>
        <v/>
      </c>
      <c r="E589" s="67"/>
      <c r="F589" s="42"/>
      <c r="G589" s="43" t="str">
        <f t="shared" si="8"/>
        <v/>
      </c>
    </row>
    <row r="590" spans="1:7" x14ac:dyDescent="0.25">
      <c r="A590" s="68" t="str">
        <f>IF('Lista de Produtos'!A579="","",'Lista de Produtos'!A579)</f>
        <v/>
      </c>
      <c r="B590" s="69"/>
      <c r="C590" s="70"/>
      <c r="D590" s="66" t="str">
        <f>IFERROR(IF($F$10=1,VLOOKUP(A590,'Lista de Produtos'!$A$2:$E$998,2,0),IF($F$10=2,VLOOKUP(A590,'Lista de Produtos'!$A$2:$E$998,3,0),IF($F$10=3,VLOOKUP(A590,'Lista de Produtos'!$A$2:$E$998,4,0),IF($F$10=4,VLOOKUP(A590,'Lista de Produtos'!$A$2:$E$998,5,0),IF($F$10=5,VLOOKUP(A590,'Lista de Produtos'!$A$2:$F$998,6,0),IF($F$10=6,VLOOKUP(A590,'Lista de Produtos'!$A$2:$G$998,7,0),IF($F$10=7,VLOOKUP(A590,'Lista de Produtos'!$A$2:$H$998,8,0),IF($F$10=8,VLOOKUP(A590,'Lista de Produtos'!$A$2:$I$998,9,0),IF($F$10=9,VLOOKUP(A590,'Lista de Produtos'!$A$2:$J$998,10,0),IF($F$10=10,VLOOKUP(A590,'Lista de Produtos'!$A$2:$AE$998,11,0),IF($F$10=11,VLOOKUP(A590,'Lista de Produtos'!$A$2:$AE$998,12,0),IF($F$10=12,VLOOKUP(A590,'Lista de Produtos'!$A$2:$AE$998,13,0),IF($F$10=13,VLOOKUP(A590,'Lista de Produtos'!$A$2:$AE$998,14,0),IF($F$10=14,VLOOKUP(A590,'Lista de Produtos'!$A$2:$AE$998,15,0),IF($F$10=15,VLOOKUP(A590,'Lista de Produtos'!$A$2:$AE$998,16,0),IF($F$10=16,VLOOKUP(A590,'Lista de Produtos'!$A$2:$AE$998,17,0),IF($F$10=17,VLOOKUP(A590,'Lista de Produtos'!$A$2:$AE$998,18,0),IF($F$10=18,VLOOKUP(A590,'Lista de Produtos'!$A$2:$AE$998,19,0),IF($F$10=19,VLOOKUP(A590,'Lista de Produtos'!$A$2:$AE$998,20,0),IF($F$10=20,VLOOKUP(A590,'Lista de Produtos'!$A$2:$AE$998,21,0),IF($F$10=21,VLOOKUP(A590,'Lista de Produtos'!$A$2:$AE$998,22,0),IF($F$10=22,VLOOKUP(A590,'Lista de Produtos'!$A$2:$AE$998,23,0),IF($F$10=23,VLOOKUP(A590,'Lista de Produtos'!$A$2:$AE$998,24,0),IF($F$10=24,VLOOKUP(A590,'Lista de Produtos'!$A$2:$AE$998,25,0),IF($F$10=25,VLOOKUP(A590,'Lista de Produtos'!$A$2:$AE$998,26,0),IF($F$10=26,VLOOKUP(A590,'Lista de Produtos'!$A$2:$AE$998,27,0),IF($F$10=27,VLOOKUP(A590,'Lista de Produtos'!$A$2:$AE$998,28,0),IF($F$10=28,VLOOKUP(A590,'Lista de Produtos'!$A$2:$AE$998,29,0),IF($F$10=29,VLOOKUP(A590,'Lista de Produtos'!$A$2:$AE$998,30,0),IF($F$10=30,VLOOKUP(A590,'Lista de Produtos'!$A$2:$AE$998,31,0))))))))))))))))))))))))))))))),"")</f>
        <v/>
      </c>
      <c r="E590" s="67"/>
      <c r="F590" s="42"/>
      <c r="G590" s="43" t="str">
        <f t="shared" ref="G590:G653" si="9">IFERROR(IF(D590="","",D590*F590),"")</f>
        <v/>
      </c>
    </row>
    <row r="591" spans="1:7" x14ac:dyDescent="0.25">
      <c r="A591" s="68" t="str">
        <f>IF('Lista de Produtos'!A580="","",'Lista de Produtos'!A580)</f>
        <v/>
      </c>
      <c r="B591" s="69"/>
      <c r="C591" s="70"/>
      <c r="D591" s="66" t="str">
        <f>IFERROR(IF($F$10=1,VLOOKUP(A591,'Lista de Produtos'!$A$2:$E$998,2,0),IF($F$10=2,VLOOKUP(A591,'Lista de Produtos'!$A$2:$E$998,3,0),IF($F$10=3,VLOOKUP(A591,'Lista de Produtos'!$A$2:$E$998,4,0),IF($F$10=4,VLOOKUP(A591,'Lista de Produtos'!$A$2:$E$998,5,0),IF($F$10=5,VLOOKUP(A591,'Lista de Produtos'!$A$2:$F$998,6,0),IF($F$10=6,VLOOKUP(A591,'Lista de Produtos'!$A$2:$G$998,7,0),IF($F$10=7,VLOOKUP(A591,'Lista de Produtos'!$A$2:$H$998,8,0),IF($F$10=8,VLOOKUP(A591,'Lista de Produtos'!$A$2:$I$998,9,0),IF($F$10=9,VLOOKUP(A591,'Lista de Produtos'!$A$2:$J$998,10,0),IF($F$10=10,VLOOKUP(A591,'Lista de Produtos'!$A$2:$AE$998,11,0),IF($F$10=11,VLOOKUP(A591,'Lista de Produtos'!$A$2:$AE$998,12,0),IF($F$10=12,VLOOKUP(A591,'Lista de Produtos'!$A$2:$AE$998,13,0),IF($F$10=13,VLOOKUP(A591,'Lista de Produtos'!$A$2:$AE$998,14,0),IF($F$10=14,VLOOKUP(A591,'Lista de Produtos'!$A$2:$AE$998,15,0),IF($F$10=15,VLOOKUP(A591,'Lista de Produtos'!$A$2:$AE$998,16,0),IF($F$10=16,VLOOKUP(A591,'Lista de Produtos'!$A$2:$AE$998,17,0),IF($F$10=17,VLOOKUP(A591,'Lista de Produtos'!$A$2:$AE$998,18,0),IF($F$10=18,VLOOKUP(A591,'Lista de Produtos'!$A$2:$AE$998,19,0),IF($F$10=19,VLOOKUP(A591,'Lista de Produtos'!$A$2:$AE$998,20,0),IF($F$10=20,VLOOKUP(A591,'Lista de Produtos'!$A$2:$AE$998,21,0),IF($F$10=21,VLOOKUP(A591,'Lista de Produtos'!$A$2:$AE$998,22,0),IF($F$10=22,VLOOKUP(A591,'Lista de Produtos'!$A$2:$AE$998,23,0),IF($F$10=23,VLOOKUP(A591,'Lista de Produtos'!$A$2:$AE$998,24,0),IF($F$10=24,VLOOKUP(A591,'Lista de Produtos'!$A$2:$AE$998,25,0),IF($F$10=25,VLOOKUP(A591,'Lista de Produtos'!$A$2:$AE$998,26,0),IF($F$10=26,VLOOKUP(A591,'Lista de Produtos'!$A$2:$AE$998,27,0),IF($F$10=27,VLOOKUP(A591,'Lista de Produtos'!$A$2:$AE$998,28,0),IF($F$10=28,VLOOKUP(A591,'Lista de Produtos'!$A$2:$AE$998,29,0),IF($F$10=29,VLOOKUP(A591,'Lista de Produtos'!$A$2:$AE$998,30,0),IF($F$10=30,VLOOKUP(A591,'Lista de Produtos'!$A$2:$AE$998,31,0))))))))))))))))))))))))))))))),"")</f>
        <v/>
      </c>
      <c r="E591" s="67"/>
      <c r="F591" s="42"/>
      <c r="G591" s="43" t="str">
        <f t="shared" si="9"/>
        <v/>
      </c>
    </row>
    <row r="592" spans="1:7" x14ac:dyDescent="0.25">
      <c r="A592" s="68" t="str">
        <f>IF('Lista de Produtos'!A581="","",'Lista de Produtos'!A581)</f>
        <v/>
      </c>
      <c r="B592" s="69"/>
      <c r="C592" s="70"/>
      <c r="D592" s="66" t="str">
        <f>IFERROR(IF($F$10=1,VLOOKUP(A592,'Lista de Produtos'!$A$2:$E$998,2,0),IF($F$10=2,VLOOKUP(A592,'Lista de Produtos'!$A$2:$E$998,3,0),IF($F$10=3,VLOOKUP(A592,'Lista de Produtos'!$A$2:$E$998,4,0),IF($F$10=4,VLOOKUP(A592,'Lista de Produtos'!$A$2:$E$998,5,0),IF($F$10=5,VLOOKUP(A592,'Lista de Produtos'!$A$2:$F$998,6,0),IF($F$10=6,VLOOKUP(A592,'Lista de Produtos'!$A$2:$G$998,7,0),IF($F$10=7,VLOOKUP(A592,'Lista de Produtos'!$A$2:$H$998,8,0),IF($F$10=8,VLOOKUP(A592,'Lista de Produtos'!$A$2:$I$998,9,0),IF($F$10=9,VLOOKUP(A592,'Lista de Produtos'!$A$2:$J$998,10,0),IF($F$10=10,VLOOKUP(A592,'Lista de Produtos'!$A$2:$AE$998,11,0),IF($F$10=11,VLOOKUP(A592,'Lista de Produtos'!$A$2:$AE$998,12,0),IF($F$10=12,VLOOKUP(A592,'Lista de Produtos'!$A$2:$AE$998,13,0),IF($F$10=13,VLOOKUP(A592,'Lista de Produtos'!$A$2:$AE$998,14,0),IF($F$10=14,VLOOKUP(A592,'Lista de Produtos'!$A$2:$AE$998,15,0),IF($F$10=15,VLOOKUP(A592,'Lista de Produtos'!$A$2:$AE$998,16,0),IF($F$10=16,VLOOKUP(A592,'Lista de Produtos'!$A$2:$AE$998,17,0),IF($F$10=17,VLOOKUP(A592,'Lista de Produtos'!$A$2:$AE$998,18,0),IF($F$10=18,VLOOKUP(A592,'Lista de Produtos'!$A$2:$AE$998,19,0),IF($F$10=19,VLOOKUP(A592,'Lista de Produtos'!$A$2:$AE$998,20,0),IF($F$10=20,VLOOKUP(A592,'Lista de Produtos'!$A$2:$AE$998,21,0),IF($F$10=21,VLOOKUP(A592,'Lista de Produtos'!$A$2:$AE$998,22,0),IF($F$10=22,VLOOKUP(A592,'Lista de Produtos'!$A$2:$AE$998,23,0),IF($F$10=23,VLOOKUP(A592,'Lista de Produtos'!$A$2:$AE$998,24,0),IF($F$10=24,VLOOKUP(A592,'Lista de Produtos'!$A$2:$AE$998,25,0),IF($F$10=25,VLOOKUP(A592,'Lista de Produtos'!$A$2:$AE$998,26,0),IF($F$10=26,VLOOKUP(A592,'Lista de Produtos'!$A$2:$AE$998,27,0),IF($F$10=27,VLOOKUP(A592,'Lista de Produtos'!$A$2:$AE$998,28,0),IF($F$10=28,VLOOKUP(A592,'Lista de Produtos'!$A$2:$AE$998,29,0),IF($F$10=29,VLOOKUP(A592,'Lista de Produtos'!$A$2:$AE$998,30,0),IF($F$10=30,VLOOKUP(A592,'Lista de Produtos'!$A$2:$AE$998,31,0))))))))))))))))))))))))))))))),"")</f>
        <v/>
      </c>
      <c r="E592" s="67"/>
      <c r="F592" s="42"/>
      <c r="G592" s="43" t="str">
        <f t="shared" si="9"/>
        <v/>
      </c>
    </row>
    <row r="593" spans="1:7" x14ac:dyDescent="0.25">
      <c r="A593" s="68" t="str">
        <f>IF('Lista de Produtos'!A582="","",'Lista de Produtos'!A582)</f>
        <v/>
      </c>
      <c r="B593" s="69"/>
      <c r="C593" s="70"/>
      <c r="D593" s="66" t="str">
        <f>IFERROR(IF($F$10=1,VLOOKUP(A593,'Lista de Produtos'!$A$2:$E$998,2,0),IF($F$10=2,VLOOKUP(A593,'Lista de Produtos'!$A$2:$E$998,3,0),IF($F$10=3,VLOOKUP(A593,'Lista de Produtos'!$A$2:$E$998,4,0),IF($F$10=4,VLOOKUP(A593,'Lista de Produtos'!$A$2:$E$998,5,0),IF($F$10=5,VLOOKUP(A593,'Lista de Produtos'!$A$2:$F$998,6,0),IF($F$10=6,VLOOKUP(A593,'Lista de Produtos'!$A$2:$G$998,7,0),IF($F$10=7,VLOOKUP(A593,'Lista de Produtos'!$A$2:$H$998,8,0),IF($F$10=8,VLOOKUP(A593,'Lista de Produtos'!$A$2:$I$998,9,0),IF($F$10=9,VLOOKUP(A593,'Lista de Produtos'!$A$2:$J$998,10,0),IF($F$10=10,VLOOKUP(A593,'Lista de Produtos'!$A$2:$AE$998,11,0),IF($F$10=11,VLOOKUP(A593,'Lista de Produtos'!$A$2:$AE$998,12,0),IF($F$10=12,VLOOKUP(A593,'Lista de Produtos'!$A$2:$AE$998,13,0),IF($F$10=13,VLOOKUP(A593,'Lista de Produtos'!$A$2:$AE$998,14,0),IF($F$10=14,VLOOKUP(A593,'Lista de Produtos'!$A$2:$AE$998,15,0),IF($F$10=15,VLOOKUP(A593,'Lista de Produtos'!$A$2:$AE$998,16,0),IF($F$10=16,VLOOKUP(A593,'Lista de Produtos'!$A$2:$AE$998,17,0),IF($F$10=17,VLOOKUP(A593,'Lista de Produtos'!$A$2:$AE$998,18,0),IF($F$10=18,VLOOKUP(A593,'Lista de Produtos'!$A$2:$AE$998,19,0),IF($F$10=19,VLOOKUP(A593,'Lista de Produtos'!$A$2:$AE$998,20,0),IF($F$10=20,VLOOKUP(A593,'Lista de Produtos'!$A$2:$AE$998,21,0),IF($F$10=21,VLOOKUP(A593,'Lista de Produtos'!$A$2:$AE$998,22,0),IF($F$10=22,VLOOKUP(A593,'Lista de Produtos'!$A$2:$AE$998,23,0),IF($F$10=23,VLOOKUP(A593,'Lista de Produtos'!$A$2:$AE$998,24,0),IF($F$10=24,VLOOKUP(A593,'Lista de Produtos'!$A$2:$AE$998,25,0),IF($F$10=25,VLOOKUP(A593,'Lista de Produtos'!$A$2:$AE$998,26,0),IF($F$10=26,VLOOKUP(A593,'Lista de Produtos'!$A$2:$AE$998,27,0),IF($F$10=27,VLOOKUP(A593,'Lista de Produtos'!$A$2:$AE$998,28,0),IF($F$10=28,VLOOKUP(A593,'Lista de Produtos'!$A$2:$AE$998,29,0),IF($F$10=29,VLOOKUP(A593,'Lista de Produtos'!$A$2:$AE$998,30,0),IF($F$10=30,VLOOKUP(A593,'Lista de Produtos'!$A$2:$AE$998,31,0))))))))))))))))))))))))))))))),"")</f>
        <v/>
      </c>
      <c r="E593" s="67"/>
      <c r="F593" s="42"/>
      <c r="G593" s="43" t="str">
        <f t="shared" si="9"/>
        <v/>
      </c>
    </row>
    <row r="594" spans="1:7" x14ac:dyDescent="0.25">
      <c r="A594" s="68" t="str">
        <f>IF('Lista de Produtos'!A583="","",'Lista de Produtos'!A583)</f>
        <v/>
      </c>
      <c r="B594" s="69"/>
      <c r="C594" s="70"/>
      <c r="D594" s="66" t="str">
        <f>IFERROR(IF($F$10=1,VLOOKUP(A594,'Lista de Produtos'!$A$2:$E$998,2,0),IF($F$10=2,VLOOKUP(A594,'Lista de Produtos'!$A$2:$E$998,3,0),IF($F$10=3,VLOOKUP(A594,'Lista de Produtos'!$A$2:$E$998,4,0),IF($F$10=4,VLOOKUP(A594,'Lista de Produtos'!$A$2:$E$998,5,0),IF($F$10=5,VLOOKUP(A594,'Lista de Produtos'!$A$2:$F$998,6,0),IF($F$10=6,VLOOKUP(A594,'Lista de Produtos'!$A$2:$G$998,7,0),IF($F$10=7,VLOOKUP(A594,'Lista de Produtos'!$A$2:$H$998,8,0),IF($F$10=8,VLOOKUP(A594,'Lista de Produtos'!$A$2:$I$998,9,0),IF($F$10=9,VLOOKUP(A594,'Lista de Produtos'!$A$2:$J$998,10,0),IF($F$10=10,VLOOKUP(A594,'Lista de Produtos'!$A$2:$AE$998,11,0),IF($F$10=11,VLOOKUP(A594,'Lista de Produtos'!$A$2:$AE$998,12,0),IF($F$10=12,VLOOKUP(A594,'Lista de Produtos'!$A$2:$AE$998,13,0),IF($F$10=13,VLOOKUP(A594,'Lista de Produtos'!$A$2:$AE$998,14,0),IF($F$10=14,VLOOKUP(A594,'Lista de Produtos'!$A$2:$AE$998,15,0),IF($F$10=15,VLOOKUP(A594,'Lista de Produtos'!$A$2:$AE$998,16,0),IF($F$10=16,VLOOKUP(A594,'Lista de Produtos'!$A$2:$AE$998,17,0),IF($F$10=17,VLOOKUP(A594,'Lista de Produtos'!$A$2:$AE$998,18,0),IF($F$10=18,VLOOKUP(A594,'Lista de Produtos'!$A$2:$AE$998,19,0),IF($F$10=19,VLOOKUP(A594,'Lista de Produtos'!$A$2:$AE$998,20,0),IF($F$10=20,VLOOKUP(A594,'Lista de Produtos'!$A$2:$AE$998,21,0),IF($F$10=21,VLOOKUP(A594,'Lista de Produtos'!$A$2:$AE$998,22,0),IF($F$10=22,VLOOKUP(A594,'Lista de Produtos'!$A$2:$AE$998,23,0),IF($F$10=23,VLOOKUP(A594,'Lista de Produtos'!$A$2:$AE$998,24,0),IF($F$10=24,VLOOKUP(A594,'Lista de Produtos'!$A$2:$AE$998,25,0),IF($F$10=25,VLOOKUP(A594,'Lista de Produtos'!$A$2:$AE$998,26,0),IF($F$10=26,VLOOKUP(A594,'Lista de Produtos'!$A$2:$AE$998,27,0),IF($F$10=27,VLOOKUP(A594,'Lista de Produtos'!$A$2:$AE$998,28,0),IF($F$10=28,VLOOKUP(A594,'Lista de Produtos'!$A$2:$AE$998,29,0),IF($F$10=29,VLOOKUP(A594,'Lista de Produtos'!$A$2:$AE$998,30,0),IF($F$10=30,VLOOKUP(A594,'Lista de Produtos'!$A$2:$AE$998,31,0))))))))))))))))))))))))))))))),"")</f>
        <v/>
      </c>
      <c r="E594" s="67"/>
      <c r="F594" s="42"/>
      <c r="G594" s="43" t="str">
        <f t="shared" si="9"/>
        <v/>
      </c>
    </row>
    <row r="595" spans="1:7" x14ac:dyDescent="0.25">
      <c r="A595" s="68" t="str">
        <f>IF('Lista de Produtos'!A584="","",'Lista de Produtos'!A584)</f>
        <v/>
      </c>
      <c r="B595" s="69"/>
      <c r="C595" s="70"/>
      <c r="D595" s="66" t="str">
        <f>IFERROR(IF($F$10=1,VLOOKUP(A595,'Lista de Produtos'!$A$2:$E$998,2,0),IF($F$10=2,VLOOKUP(A595,'Lista de Produtos'!$A$2:$E$998,3,0),IF($F$10=3,VLOOKUP(A595,'Lista de Produtos'!$A$2:$E$998,4,0),IF($F$10=4,VLOOKUP(A595,'Lista de Produtos'!$A$2:$E$998,5,0),IF($F$10=5,VLOOKUP(A595,'Lista de Produtos'!$A$2:$F$998,6,0),IF($F$10=6,VLOOKUP(A595,'Lista de Produtos'!$A$2:$G$998,7,0),IF($F$10=7,VLOOKUP(A595,'Lista de Produtos'!$A$2:$H$998,8,0),IF($F$10=8,VLOOKUP(A595,'Lista de Produtos'!$A$2:$I$998,9,0),IF($F$10=9,VLOOKUP(A595,'Lista de Produtos'!$A$2:$J$998,10,0),IF($F$10=10,VLOOKUP(A595,'Lista de Produtos'!$A$2:$AE$998,11,0),IF($F$10=11,VLOOKUP(A595,'Lista de Produtos'!$A$2:$AE$998,12,0),IF($F$10=12,VLOOKUP(A595,'Lista de Produtos'!$A$2:$AE$998,13,0),IF($F$10=13,VLOOKUP(A595,'Lista de Produtos'!$A$2:$AE$998,14,0),IF($F$10=14,VLOOKUP(A595,'Lista de Produtos'!$A$2:$AE$998,15,0),IF($F$10=15,VLOOKUP(A595,'Lista de Produtos'!$A$2:$AE$998,16,0),IF($F$10=16,VLOOKUP(A595,'Lista de Produtos'!$A$2:$AE$998,17,0),IF($F$10=17,VLOOKUP(A595,'Lista de Produtos'!$A$2:$AE$998,18,0),IF($F$10=18,VLOOKUP(A595,'Lista de Produtos'!$A$2:$AE$998,19,0),IF($F$10=19,VLOOKUP(A595,'Lista de Produtos'!$A$2:$AE$998,20,0),IF($F$10=20,VLOOKUP(A595,'Lista de Produtos'!$A$2:$AE$998,21,0),IF($F$10=21,VLOOKUP(A595,'Lista de Produtos'!$A$2:$AE$998,22,0),IF($F$10=22,VLOOKUP(A595,'Lista de Produtos'!$A$2:$AE$998,23,0),IF($F$10=23,VLOOKUP(A595,'Lista de Produtos'!$A$2:$AE$998,24,0),IF($F$10=24,VLOOKUP(A595,'Lista de Produtos'!$A$2:$AE$998,25,0),IF($F$10=25,VLOOKUP(A595,'Lista de Produtos'!$A$2:$AE$998,26,0),IF($F$10=26,VLOOKUP(A595,'Lista de Produtos'!$A$2:$AE$998,27,0),IF($F$10=27,VLOOKUP(A595,'Lista de Produtos'!$A$2:$AE$998,28,0),IF($F$10=28,VLOOKUP(A595,'Lista de Produtos'!$A$2:$AE$998,29,0),IF($F$10=29,VLOOKUP(A595,'Lista de Produtos'!$A$2:$AE$998,30,0),IF($F$10=30,VLOOKUP(A595,'Lista de Produtos'!$A$2:$AE$998,31,0))))))))))))))))))))))))))))))),"")</f>
        <v/>
      </c>
      <c r="E595" s="67"/>
      <c r="F595" s="42"/>
      <c r="G595" s="43" t="str">
        <f t="shared" si="9"/>
        <v/>
      </c>
    </row>
    <row r="596" spans="1:7" x14ac:dyDescent="0.25">
      <c r="A596" s="68" t="str">
        <f>IF('Lista de Produtos'!A585="","",'Lista de Produtos'!A585)</f>
        <v/>
      </c>
      <c r="B596" s="69"/>
      <c r="C596" s="70"/>
      <c r="D596" s="66" t="str">
        <f>IFERROR(IF($F$10=1,VLOOKUP(A596,'Lista de Produtos'!$A$2:$E$998,2,0),IF($F$10=2,VLOOKUP(A596,'Lista de Produtos'!$A$2:$E$998,3,0),IF($F$10=3,VLOOKUP(A596,'Lista de Produtos'!$A$2:$E$998,4,0),IF($F$10=4,VLOOKUP(A596,'Lista de Produtos'!$A$2:$E$998,5,0),IF($F$10=5,VLOOKUP(A596,'Lista de Produtos'!$A$2:$F$998,6,0),IF($F$10=6,VLOOKUP(A596,'Lista de Produtos'!$A$2:$G$998,7,0),IF($F$10=7,VLOOKUP(A596,'Lista de Produtos'!$A$2:$H$998,8,0),IF($F$10=8,VLOOKUP(A596,'Lista de Produtos'!$A$2:$I$998,9,0),IF($F$10=9,VLOOKUP(A596,'Lista de Produtos'!$A$2:$J$998,10,0),IF($F$10=10,VLOOKUP(A596,'Lista de Produtos'!$A$2:$AE$998,11,0),IF($F$10=11,VLOOKUP(A596,'Lista de Produtos'!$A$2:$AE$998,12,0),IF($F$10=12,VLOOKUP(A596,'Lista de Produtos'!$A$2:$AE$998,13,0),IF($F$10=13,VLOOKUP(A596,'Lista de Produtos'!$A$2:$AE$998,14,0),IF($F$10=14,VLOOKUP(A596,'Lista de Produtos'!$A$2:$AE$998,15,0),IF($F$10=15,VLOOKUP(A596,'Lista de Produtos'!$A$2:$AE$998,16,0),IF($F$10=16,VLOOKUP(A596,'Lista de Produtos'!$A$2:$AE$998,17,0),IF($F$10=17,VLOOKUP(A596,'Lista de Produtos'!$A$2:$AE$998,18,0),IF($F$10=18,VLOOKUP(A596,'Lista de Produtos'!$A$2:$AE$998,19,0),IF($F$10=19,VLOOKUP(A596,'Lista de Produtos'!$A$2:$AE$998,20,0),IF($F$10=20,VLOOKUP(A596,'Lista de Produtos'!$A$2:$AE$998,21,0),IF($F$10=21,VLOOKUP(A596,'Lista de Produtos'!$A$2:$AE$998,22,0),IF($F$10=22,VLOOKUP(A596,'Lista de Produtos'!$A$2:$AE$998,23,0),IF($F$10=23,VLOOKUP(A596,'Lista de Produtos'!$A$2:$AE$998,24,0),IF($F$10=24,VLOOKUP(A596,'Lista de Produtos'!$A$2:$AE$998,25,0),IF($F$10=25,VLOOKUP(A596,'Lista de Produtos'!$A$2:$AE$998,26,0),IF($F$10=26,VLOOKUP(A596,'Lista de Produtos'!$A$2:$AE$998,27,0),IF($F$10=27,VLOOKUP(A596,'Lista de Produtos'!$A$2:$AE$998,28,0),IF($F$10=28,VLOOKUP(A596,'Lista de Produtos'!$A$2:$AE$998,29,0),IF($F$10=29,VLOOKUP(A596,'Lista de Produtos'!$A$2:$AE$998,30,0),IF($F$10=30,VLOOKUP(A596,'Lista de Produtos'!$A$2:$AE$998,31,0))))))))))))))))))))))))))))))),"")</f>
        <v/>
      </c>
      <c r="E596" s="67"/>
      <c r="F596" s="42"/>
      <c r="G596" s="43" t="str">
        <f t="shared" si="9"/>
        <v/>
      </c>
    </row>
    <row r="597" spans="1:7" x14ac:dyDescent="0.25">
      <c r="A597" s="68" t="str">
        <f>IF('Lista de Produtos'!A586="","",'Lista de Produtos'!A586)</f>
        <v/>
      </c>
      <c r="B597" s="69"/>
      <c r="C597" s="70"/>
      <c r="D597" s="66" t="str">
        <f>IFERROR(IF($F$10=1,VLOOKUP(A597,'Lista de Produtos'!$A$2:$E$998,2,0),IF($F$10=2,VLOOKUP(A597,'Lista de Produtos'!$A$2:$E$998,3,0),IF($F$10=3,VLOOKUP(A597,'Lista de Produtos'!$A$2:$E$998,4,0),IF($F$10=4,VLOOKUP(A597,'Lista de Produtos'!$A$2:$E$998,5,0),IF($F$10=5,VLOOKUP(A597,'Lista de Produtos'!$A$2:$F$998,6,0),IF($F$10=6,VLOOKUP(A597,'Lista de Produtos'!$A$2:$G$998,7,0),IF($F$10=7,VLOOKUP(A597,'Lista de Produtos'!$A$2:$H$998,8,0),IF($F$10=8,VLOOKUP(A597,'Lista de Produtos'!$A$2:$I$998,9,0),IF($F$10=9,VLOOKUP(A597,'Lista de Produtos'!$A$2:$J$998,10,0),IF($F$10=10,VLOOKUP(A597,'Lista de Produtos'!$A$2:$AE$998,11,0),IF($F$10=11,VLOOKUP(A597,'Lista de Produtos'!$A$2:$AE$998,12,0),IF($F$10=12,VLOOKUP(A597,'Lista de Produtos'!$A$2:$AE$998,13,0),IF($F$10=13,VLOOKUP(A597,'Lista de Produtos'!$A$2:$AE$998,14,0),IF($F$10=14,VLOOKUP(A597,'Lista de Produtos'!$A$2:$AE$998,15,0),IF($F$10=15,VLOOKUP(A597,'Lista de Produtos'!$A$2:$AE$998,16,0),IF($F$10=16,VLOOKUP(A597,'Lista de Produtos'!$A$2:$AE$998,17,0),IF($F$10=17,VLOOKUP(A597,'Lista de Produtos'!$A$2:$AE$998,18,0),IF($F$10=18,VLOOKUP(A597,'Lista de Produtos'!$A$2:$AE$998,19,0),IF($F$10=19,VLOOKUP(A597,'Lista de Produtos'!$A$2:$AE$998,20,0),IF($F$10=20,VLOOKUP(A597,'Lista de Produtos'!$A$2:$AE$998,21,0),IF($F$10=21,VLOOKUP(A597,'Lista de Produtos'!$A$2:$AE$998,22,0),IF($F$10=22,VLOOKUP(A597,'Lista de Produtos'!$A$2:$AE$998,23,0),IF($F$10=23,VLOOKUP(A597,'Lista de Produtos'!$A$2:$AE$998,24,0),IF($F$10=24,VLOOKUP(A597,'Lista de Produtos'!$A$2:$AE$998,25,0),IF($F$10=25,VLOOKUP(A597,'Lista de Produtos'!$A$2:$AE$998,26,0),IF($F$10=26,VLOOKUP(A597,'Lista de Produtos'!$A$2:$AE$998,27,0),IF($F$10=27,VLOOKUP(A597,'Lista de Produtos'!$A$2:$AE$998,28,0),IF($F$10=28,VLOOKUP(A597,'Lista de Produtos'!$A$2:$AE$998,29,0),IF($F$10=29,VLOOKUP(A597,'Lista de Produtos'!$A$2:$AE$998,30,0),IF($F$10=30,VLOOKUP(A597,'Lista de Produtos'!$A$2:$AE$998,31,0))))))))))))))))))))))))))))))),"")</f>
        <v/>
      </c>
      <c r="E597" s="67"/>
      <c r="F597" s="42"/>
      <c r="G597" s="43" t="str">
        <f t="shared" si="9"/>
        <v/>
      </c>
    </row>
    <row r="598" spans="1:7" x14ac:dyDescent="0.25">
      <c r="A598" s="68" t="str">
        <f>IF('Lista de Produtos'!A587="","",'Lista de Produtos'!A587)</f>
        <v/>
      </c>
      <c r="B598" s="69"/>
      <c r="C598" s="70"/>
      <c r="D598" s="66" t="str">
        <f>IFERROR(IF($F$10=1,VLOOKUP(A598,'Lista de Produtos'!$A$2:$E$998,2,0),IF($F$10=2,VLOOKUP(A598,'Lista de Produtos'!$A$2:$E$998,3,0),IF($F$10=3,VLOOKUP(A598,'Lista de Produtos'!$A$2:$E$998,4,0),IF($F$10=4,VLOOKUP(A598,'Lista de Produtos'!$A$2:$E$998,5,0),IF($F$10=5,VLOOKUP(A598,'Lista de Produtos'!$A$2:$F$998,6,0),IF($F$10=6,VLOOKUP(A598,'Lista de Produtos'!$A$2:$G$998,7,0),IF($F$10=7,VLOOKUP(A598,'Lista de Produtos'!$A$2:$H$998,8,0),IF($F$10=8,VLOOKUP(A598,'Lista de Produtos'!$A$2:$I$998,9,0),IF($F$10=9,VLOOKUP(A598,'Lista de Produtos'!$A$2:$J$998,10,0),IF($F$10=10,VLOOKUP(A598,'Lista de Produtos'!$A$2:$AE$998,11,0),IF($F$10=11,VLOOKUP(A598,'Lista de Produtos'!$A$2:$AE$998,12,0),IF($F$10=12,VLOOKUP(A598,'Lista de Produtos'!$A$2:$AE$998,13,0),IF($F$10=13,VLOOKUP(A598,'Lista de Produtos'!$A$2:$AE$998,14,0),IF($F$10=14,VLOOKUP(A598,'Lista de Produtos'!$A$2:$AE$998,15,0),IF($F$10=15,VLOOKUP(A598,'Lista de Produtos'!$A$2:$AE$998,16,0),IF($F$10=16,VLOOKUP(A598,'Lista de Produtos'!$A$2:$AE$998,17,0),IF($F$10=17,VLOOKUP(A598,'Lista de Produtos'!$A$2:$AE$998,18,0),IF($F$10=18,VLOOKUP(A598,'Lista de Produtos'!$A$2:$AE$998,19,0),IF($F$10=19,VLOOKUP(A598,'Lista de Produtos'!$A$2:$AE$998,20,0),IF($F$10=20,VLOOKUP(A598,'Lista de Produtos'!$A$2:$AE$998,21,0),IF($F$10=21,VLOOKUP(A598,'Lista de Produtos'!$A$2:$AE$998,22,0),IF($F$10=22,VLOOKUP(A598,'Lista de Produtos'!$A$2:$AE$998,23,0),IF($F$10=23,VLOOKUP(A598,'Lista de Produtos'!$A$2:$AE$998,24,0),IF($F$10=24,VLOOKUP(A598,'Lista de Produtos'!$A$2:$AE$998,25,0),IF($F$10=25,VLOOKUP(A598,'Lista de Produtos'!$A$2:$AE$998,26,0),IF($F$10=26,VLOOKUP(A598,'Lista de Produtos'!$A$2:$AE$998,27,0),IF($F$10=27,VLOOKUP(A598,'Lista de Produtos'!$A$2:$AE$998,28,0),IF($F$10=28,VLOOKUP(A598,'Lista de Produtos'!$A$2:$AE$998,29,0),IF($F$10=29,VLOOKUP(A598,'Lista de Produtos'!$A$2:$AE$998,30,0),IF($F$10=30,VLOOKUP(A598,'Lista de Produtos'!$A$2:$AE$998,31,0))))))))))))))))))))))))))))))),"")</f>
        <v/>
      </c>
      <c r="E598" s="67"/>
      <c r="F598" s="42"/>
      <c r="G598" s="43" t="str">
        <f t="shared" si="9"/>
        <v/>
      </c>
    </row>
    <row r="599" spans="1:7" x14ac:dyDescent="0.25">
      <c r="A599" s="68" t="str">
        <f>IF('Lista de Produtos'!A588="","",'Lista de Produtos'!A588)</f>
        <v/>
      </c>
      <c r="B599" s="69"/>
      <c r="C599" s="70"/>
      <c r="D599" s="66" t="str">
        <f>IFERROR(IF($F$10=1,VLOOKUP(A599,'Lista de Produtos'!$A$2:$E$998,2,0),IF($F$10=2,VLOOKUP(A599,'Lista de Produtos'!$A$2:$E$998,3,0),IF($F$10=3,VLOOKUP(A599,'Lista de Produtos'!$A$2:$E$998,4,0),IF($F$10=4,VLOOKUP(A599,'Lista de Produtos'!$A$2:$E$998,5,0),IF($F$10=5,VLOOKUP(A599,'Lista de Produtos'!$A$2:$F$998,6,0),IF($F$10=6,VLOOKUP(A599,'Lista de Produtos'!$A$2:$G$998,7,0),IF($F$10=7,VLOOKUP(A599,'Lista de Produtos'!$A$2:$H$998,8,0),IF($F$10=8,VLOOKUP(A599,'Lista de Produtos'!$A$2:$I$998,9,0),IF($F$10=9,VLOOKUP(A599,'Lista de Produtos'!$A$2:$J$998,10,0),IF($F$10=10,VLOOKUP(A599,'Lista de Produtos'!$A$2:$AE$998,11,0),IF($F$10=11,VLOOKUP(A599,'Lista de Produtos'!$A$2:$AE$998,12,0),IF($F$10=12,VLOOKUP(A599,'Lista de Produtos'!$A$2:$AE$998,13,0),IF($F$10=13,VLOOKUP(A599,'Lista de Produtos'!$A$2:$AE$998,14,0),IF($F$10=14,VLOOKUP(A599,'Lista de Produtos'!$A$2:$AE$998,15,0),IF($F$10=15,VLOOKUP(A599,'Lista de Produtos'!$A$2:$AE$998,16,0),IF($F$10=16,VLOOKUP(A599,'Lista de Produtos'!$A$2:$AE$998,17,0),IF($F$10=17,VLOOKUP(A599,'Lista de Produtos'!$A$2:$AE$998,18,0),IF($F$10=18,VLOOKUP(A599,'Lista de Produtos'!$A$2:$AE$998,19,0),IF($F$10=19,VLOOKUP(A599,'Lista de Produtos'!$A$2:$AE$998,20,0),IF($F$10=20,VLOOKUP(A599,'Lista de Produtos'!$A$2:$AE$998,21,0),IF($F$10=21,VLOOKUP(A599,'Lista de Produtos'!$A$2:$AE$998,22,0),IF($F$10=22,VLOOKUP(A599,'Lista de Produtos'!$A$2:$AE$998,23,0),IF($F$10=23,VLOOKUP(A599,'Lista de Produtos'!$A$2:$AE$998,24,0),IF($F$10=24,VLOOKUP(A599,'Lista de Produtos'!$A$2:$AE$998,25,0),IF($F$10=25,VLOOKUP(A599,'Lista de Produtos'!$A$2:$AE$998,26,0),IF($F$10=26,VLOOKUP(A599,'Lista de Produtos'!$A$2:$AE$998,27,0),IF($F$10=27,VLOOKUP(A599,'Lista de Produtos'!$A$2:$AE$998,28,0),IF($F$10=28,VLOOKUP(A599,'Lista de Produtos'!$A$2:$AE$998,29,0),IF($F$10=29,VLOOKUP(A599,'Lista de Produtos'!$A$2:$AE$998,30,0),IF($F$10=30,VLOOKUP(A599,'Lista de Produtos'!$A$2:$AE$998,31,0))))))))))))))))))))))))))))))),"")</f>
        <v/>
      </c>
      <c r="E599" s="67"/>
      <c r="F599" s="42"/>
      <c r="G599" s="43" t="str">
        <f t="shared" si="9"/>
        <v/>
      </c>
    </row>
    <row r="600" spans="1:7" x14ac:dyDescent="0.25">
      <c r="A600" s="68" t="str">
        <f>IF('Lista de Produtos'!A589="","",'Lista de Produtos'!A589)</f>
        <v/>
      </c>
      <c r="B600" s="69"/>
      <c r="C600" s="70"/>
      <c r="D600" s="66" t="str">
        <f>IFERROR(IF($F$10=1,VLOOKUP(A600,'Lista de Produtos'!$A$2:$E$998,2,0),IF($F$10=2,VLOOKUP(A600,'Lista de Produtos'!$A$2:$E$998,3,0),IF($F$10=3,VLOOKUP(A600,'Lista de Produtos'!$A$2:$E$998,4,0),IF($F$10=4,VLOOKUP(A600,'Lista de Produtos'!$A$2:$E$998,5,0),IF($F$10=5,VLOOKUP(A600,'Lista de Produtos'!$A$2:$F$998,6,0),IF($F$10=6,VLOOKUP(A600,'Lista de Produtos'!$A$2:$G$998,7,0),IF($F$10=7,VLOOKUP(A600,'Lista de Produtos'!$A$2:$H$998,8,0),IF($F$10=8,VLOOKUP(A600,'Lista de Produtos'!$A$2:$I$998,9,0),IF($F$10=9,VLOOKUP(A600,'Lista de Produtos'!$A$2:$J$998,10,0),IF($F$10=10,VLOOKUP(A600,'Lista de Produtos'!$A$2:$AE$998,11,0),IF($F$10=11,VLOOKUP(A600,'Lista de Produtos'!$A$2:$AE$998,12,0),IF($F$10=12,VLOOKUP(A600,'Lista de Produtos'!$A$2:$AE$998,13,0),IF($F$10=13,VLOOKUP(A600,'Lista de Produtos'!$A$2:$AE$998,14,0),IF($F$10=14,VLOOKUP(A600,'Lista de Produtos'!$A$2:$AE$998,15,0),IF($F$10=15,VLOOKUP(A600,'Lista de Produtos'!$A$2:$AE$998,16,0),IF($F$10=16,VLOOKUP(A600,'Lista de Produtos'!$A$2:$AE$998,17,0),IF($F$10=17,VLOOKUP(A600,'Lista de Produtos'!$A$2:$AE$998,18,0),IF($F$10=18,VLOOKUP(A600,'Lista de Produtos'!$A$2:$AE$998,19,0),IF($F$10=19,VLOOKUP(A600,'Lista de Produtos'!$A$2:$AE$998,20,0),IF($F$10=20,VLOOKUP(A600,'Lista de Produtos'!$A$2:$AE$998,21,0),IF($F$10=21,VLOOKUP(A600,'Lista de Produtos'!$A$2:$AE$998,22,0),IF($F$10=22,VLOOKUP(A600,'Lista de Produtos'!$A$2:$AE$998,23,0),IF($F$10=23,VLOOKUP(A600,'Lista de Produtos'!$A$2:$AE$998,24,0),IF($F$10=24,VLOOKUP(A600,'Lista de Produtos'!$A$2:$AE$998,25,0),IF($F$10=25,VLOOKUP(A600,'Lista de Produtos'!$A$2:$AE$998,26,0),IF($F$10=26,VLOOKUP(A600,'Lista de Produtos'!$A$2:$AE$998,27,0),IF($F$10=27,VLOOKUP(A600,'Lista de Produtos'!$A$2:$AE$998,28,0),IF($F$10=28,VLOOKUP(A600,'Lista de Produtos'!$A$2:$AE$998,29,0),IF($F$10=29,VLOOKUP(A600,'Lista de Produtos'!$A$2:$AE$998,30,0),IF($F$10=30,VLOOKUP(A600,'Lista de Produtos'!$A$2:$AE$998,31,0))))))))))))))))))))))))))))))),"")</f>
        <v/>
      </c>
      <c r="E600" s="67"/>
      <c r="F600" s="42"/>
      <c r="G600" s="43" t="str">
        <f t="shared" si="9"/>
        <v/>
      </c>
    </row>
    <row r="601" spans="1:7" x14ac:dyDescent="0.25">
      <c r="A601" s="68" t="str">
        <f>IF('Lista de Produtos'!A590="","",'Lista de Produtos'!A590)</f>
        <v/>
      </c>
      <c r="B601" s="69"/>
      <c r="C601" s="70"/>
      <c r="D601" s="66" t="str">
        <f>IFERROR(IF($F$10=1,VLOOKUP(A601,'Lista de Produtos'!$A$2:$E$998,2,0),IF($F$10=2,VLOOKUP(A601,'Lista de Produtos'!$A$2:$E$998,3,0),IF($F$10=3,VLOOKUP(A601,'Lista de Produtos'!$A$2:$E$998,4,0),IF($F$10=4,VLOOKUP(A601,'Lista de Produtos'!$A$2:$E$998,5,0),IF($F$10=5,VLOOKUP(A601,'Lista de Produtos'!$A$2:$F$998,6,0),IF($F$10=6,VLOOKUP(A601,'Lista de Produtos'!$A$2:$G$998,7,0),IF($F$10=7,VLOOKUP(A601,'Lista de Produtos'!$A$2:$H$998,8,0),IF($F$10=8,VLOOKUP(A601,'Lista de Produtos'!$A$2:$I$998,9,0),IF($F$10=9,VLOOKUP(A601,'Lista de Produtos'!$A$2:$J$998,10,0),IF($F$10=10,VLOOKUP(A601,'Lista de Produtos'!$A$2:$AE$998,11,0),IF($F$10=11,VLOOKUP(A601,'Lista de Produtos'!$A$2:$AE$998,12,0),IF($F$10=12,VLOOKUP(A601,'Lista de Produtos'!$A$2:$AE$998,13,0),IF($F$10=13,VLOOKUP(A601,'Lista de Produtos'!$A$2:$AE$998,14,0),IF($F$10=14,VLOOKUP(A601,'Lista de Produtos'!$A$2:$AE$998,15,0),IF($F$10=15,VLOOKUP(A601,'Lista de Produtos'!$A$2:$AE$998,16,0),IF($F$10=16,VLOOKUP(A601,'Lista de Produtos'!$A$2:$AE$998,17,0),IF($F$10=17,VLOOKUP(A601,'Lista de Produtos'!$A$2:$AE$998,18,0),IF($F$10=18,VLOOKUP(A601,'Lista de Produtos'!$A$2:$AE$998,19,0),IF($F$10=19,VLOOKUP(A601,'Lista de Produtos'!$A$2:$AE$998,20,0),IF($F$10=20,VLOOKUP(A601,'Lista de Produtos'!$A$2:$AE$998,21,0),IF($F$10=21,VLOOKUP(A601,'Lista de Produtos'!$A$2:$AE$998,22,0),IF($F$10=22,VLOOKUP(A601,'Lista de Produtos'!$A$2:$AE$998,23,0),IF($F$10=23,VLOOKUP(A601,'Lista de Produtos'!$A$2:$AE$998,24,0),IF($F$10=24,VLOOKUP(A601,'Lista de Produtos'!$A$2:$AE$998,25,0),IF($F$10=25,VLOOKUP(A601,'Lista de Produtos'!$A$2:$AE$998,26,0),IF($F$10=26,VLOOKUP(A601,'Lista de Produtos'!$A$2:$AE$998,27,0),IF($F$10=27,VLOOKUP(A601,'Lista de Produtos'!$A$2:$AE$998,28,0),IF($F$10=28,VLOOKUP(A601,'Lista de Produtos'!$A$2:$AE$998,29,0),IF($F$10=29,VLOOKUP(A601,'Lista de Produtos'!$A$2:$AE$998,30,0),IF($F$10=30,VLOOKUP(A601,'Lista de Produtos'!$A$2:$AE$998,31,0))))))))))))))))))))))))))))))),"")</f>
        <v/>
      </c>
      <c r="E601" s="67"/>
      <c r="F601" s="42"/>
      <c r="G601" s="43" t="str">
        <f t="shared" si="9"/>
        <v/>
      </c>
    </row>
    <row r="602" spans="1:7" x14ac:dyDescent="0.25">
      <c r="A602" s="68" t="str">
        <f>IF('Lista de Produtos'!A591="","",'Lista de Produtos'!A591)</f>
        <v/>
      </c>
      <c r="B602" s="69"/>
      <c r="C602" s="70"/>
      <c r="D602" s="66" t="str">
        <f>IFERROR(IF($F$10=1,VLOOKUP(A602,'Lista de Produtos'!$A$2:$E$998,2,0),IF($F$10=2,VLOOKUP(A602,'Lista de Produtos'!$A$2:$E$998,3,0),IF($F$10=3,VLOOKUP(A602,'Lista de Produtos'!$A$2:$E$998,4,0),IF($F$10=4,VLOOKUP(A602,'Lista de Produtos'!$A$2:$E$998,5,0),IF($F$10=5,VLOOKUP(A602,'Lista de Produtos'!$A$2:$F$998,6,0),IF($F$10=6,VLOOKUP(A602,'Lista de Produtos'!$A$2:$G$998,7,0),IF($F$10=7,VLOOKUP(A602,'Lista de Produtos'!$A$2:$H$998,8,0),IF($F$10=8,VLOOKUP(A602,'Lista de Produtos'!$A$2:$I$998,9,0),IF($F$10=9,VLOOKUP(A602,'Lista de Produtos'!$A$2:$J$998,10,0),IF($F$10=10,VLOOKUP(A602,'Lista de Produtos'!$A$2:$AE$998,11,0),IF($F$10=11,VLOOKUP(A602,'Lista de Produtos'!$A$2:$AE$998,12,0),IF($F$10=12,VLOOKUP(A602,'Lista de Produtos'!$A$2:$AE$998,13,0),IF($F$10=13,VLOOKUP(A602,'Lista de Produtos'!$A$2:$AE$998,14,0),IF($F$10=14,VLOOKUP(A602,'Lista de Produtos'!$A$2:$AE$998,15,0),IF($F$10=15,VLOOKUP(A602,'Lista de Produtos'!$A$2:$AE$998,16,0),IF($F$10=16,VLOOKUP(A602,'Lista de Produtos'!$A$2:$AE$998,17,0),IF($F$10=17,VLOOKUP(A602,'Lista de Produtos'!$A$2:$AE$998,18,0),IF($F$10=18,VLOOKUP(A602,'Lista de Produtos'!$A$2:$AE$998,19,0),IF($F$10=19,VLOOKUP(A602,'Lista de Produtos'!$A$2:$AE$998,20,0),IF($F$10=20,VLOOKUP(A602,'Lista de Produtos'!$A$2:$AE$998,21,0),IF($F$10=21,VLOOKUP(A602,'Lista de Produtos'!$A$2:$AE$998,22,0),IF($F$10=22,VLOOKUP(A602,'Lista de Produtos'!$A$2:$AE$998,23,0),IF($F$10=23,VLOOKUP(A602,'Lista de Produtos'!$A$2:$AE$998,24,0),IF($F$10=24,VLOOKUP(A602,'Lista de Produtos'!$A$2:$AE$998,25,0),IF($F$10=25,VLOOKUP(A602,'Lista de Produtos'!$A$2:$AE$998,26,0),IF($F$10=26,VLOOKUP(A602,'Lista de Produtos'!$A$2:$AE$998,27,0),IF($F$10=27,VLOOKUP(A602,'Lista de Produtos'!$A$2:$AE$998,28,0),IF($F$10=28,VLOOKUP(A602,'Lista de Produtos'!$A$2:$AE$998,29,0),IF($F$10=29,VLOOKUP(A602,'Lista de Produtos'!$A$2:$AE$998,30,0),IF($F$10=30,VLOOKUP(A602,'Lista de Produtos'!$A$2:$AE$998,31,0))))))))))))))))))))))))))))))),"")</f>
        <v/>
      </c>
      <c r="E602" s="67"/>
      <c r="F602" s="42"/>
      <c r="G602" s="43" t="str">
        <f t="shared" si="9"/>
        <v/>
      </c>
    </row>
    <row r="603" spans="1:7" x14ac:dyDescent="0.25">
      <c r="A603" s="68" t="str">
        <f>IF('Lista de Produtos'!A592="","",'Lista de Produtos'!A592)</f>
        <v/>
      </c>
      <c r="B603" s="69"/>
      <c r="C603" s="70"/>
      <c r="D603" s="66" t="str">
        <f>IFERROR(IF($F$10=1,VLOOKUP(A603,'Lista de Produtos'!$A$2:$E$998,2,0),IF($F$10=2,VLOOKUP(A603,'Lista de Produtos'!$A$2:$E$998,3,0),IF($F$10=3,VLOOKUP(A603,'Lista de Produtos'!$A$2:$E$998,4,0),IF($F$10=4,VLOOKUP(A603,'Lista de Produtos'!$A$2:$E$998,5,0),IF($F$10=5,VLOOKUP(A603,'Lista de Produtos'!$A$2:$F$998,6,0),IF($F$10=6,VLOOKUP(A603,'Lista de Produtos'!$A$2:$G$998,7,0),IF($F$10=7,VLOOKUP(A603,'Lista de Produtos'!$A$2:$H$998,8,0),IF($F$10=8,VLOOKUP(A603,'Lista de Produtos'!$A$2:$I$998,9,0),IF($F$10=9,VLOOKUP(A603,'Lista de Produtos'!$A$2:$J$998,10,0),IF($F$10=10,VLOOKUP(A603,'Lista de Produtos'!$A$2:$AE$998,11,0),IF($F$10=11,VLOOKUP(A603,'Lista de Produtos'!$A$2:$AE$998,12,0),IF($F$10=12,VLOOKUP(A603,'Lista de Produtos'!$A$2:$AE$998,13,0),IF($F$10=13,VLOOKUP(A603,'Lista de Produtos'!$A$2:$AE$998,14,0),IF($F$10=14,VLOOKUP(A603,'Lista de Produtos'!$A$2:$AE$998,15,0),IF($F$10=15,VLOOKUP(A603,'Lista de Produtos'!$A$2:$AE$998,16,0),IF($F$10=16,VLOOKUP(A603,'Lista de Produtos'!$A$2:$AE$998,17,0),IF($F$10=17,VLOOKUP(A603,'Lista de Produtos'!$A$2:$AE$998,18,0),IF($F$10=18,VLOOKUP(A603,'Lista de Produtos'!$A$2:$AE$998,19,0),IF($F$10=19,VLOOKUP(A603,'Lista de Produtos'!$A$2:$AE$998,20,0),IF($F$10=20,VLOOKUP(A603,'Lista de Produtos'!$A$2:$AE$998,21,0),IF($F$10=21,VLOOKUP(A603,'Lista de Produtos'!$A$2:$AE$998,22,0),IF($F$10=22,VLOOKUP(A603,'Lista de Produtos'!$A$2:$AE$998,23,0),IF($F$10=23,VLOOKUP(A603,'Lista de Produtos'!$A$2:$AE$998,24,0),IF($F$10=24,VLOOKUP(A603,'Lista de Produtos'!$A$2:$AE$998,25,0),IF($F$10=25,VLOOKUP(A603,'Lista de Produtos'!$A$2:$AE$998,26,0),IF($F$10=26,VLOOKUP(A603,'Lista de Produtos'!$A$2:$AE$998,27,0),IF($F$10=27,VLOOKUP(A603,'Lista de Produtos'!$A$2:$AE$998,28,0),IF($F$10=28,VLOOKUP(A603,'Lista de Produtos'!$A$2:$AE$998,29,0),IF($F$10=29,VLOOKUP(A603,'Lista de Produtos'!$A$2:$AE$998,30,0),IF($F$10=30,VLOOKUP(A603,'Lista de Produtos'!$A$2:$AE$998,31,0))))))))))))))))))))))))))))))),"")</f>
        <v/>
      </c>
      <c r="E603" s="67"/>
      <c r="F603" s="42"/>
      <c r="G603" s="43" t="str">
        <f t="shared" si="9"/>
        <v/>
      </c>
    </row>
    <row r="604" spans="1:7" x14ac:dyDescent="0.25">
      <c r="A604" s="68" t="str">
        <f>IF('Lista de Produtos'!A593="","",'Lista de Produtos'!A593)</f>
        <v/>
      </c>
      <c r="B604" s="69"/>
      <c r="C604" s="70"/>
      <c r="D604" s="66" t="str">
        <f>IFERROR(IF($F$10=1,VLOOKUP(A604,'Lista de Produtos'!$A$2:$E$998,2,0),IF($F$10=2,VLOOKUP(A604,'Lista de Produtos'!$A$2:$E$998,3,0),IF($F$10=3,VLOOKUP(A604,'Lista de Produtos'!$A$2:$E$998,4,0),IF($F$10=4,VLOOKUP(A604,'Lista de Produtos'!$A$2:$E$998,5,0),IF($F$10=5,VLOOKUP(A604,'Lista de Produtos'!$A$2:$F$998,6,0),IF($F$10=6,VLOOKUP(A604,'Lista de Produtos'!$A$2:$G$998,7,0),IF($F$10=7,VLOOKUP(A604,'Lista de Produtos'!$A$2:$H$998,8,0),IF($F$10=8,VLOOKUP(A604,'Lista de Produtos'!$A$2:$I$998,9,0),IF($F$10=9,VLOOKUP(A604,'Lista de Produtos'!$A$2:$J$998,10,0),IF($F$10=10,VLOOKUP(A604,'Lista de Produtos'!$A$2:$AE$998,11,0),IF($F$10=11,VLOOKUP(A604,'Lista de Produtos'!$A$2:$AE$998,12,0),IF($F$10=12,VLOOKUP(A604,'Lista de Produtos'!$A$2:$AE$998,13,0),IF($F$10=13,VLOOKUP(A604,'Lista de Produtos'!$A$2:$AE$998,14,0),IF($F$10=14,VLOOKUP(A604,'Lista de Produtos'!$A$2:$AE$998,15,0),IF($F$10=15,VLOOKUP(A604,'Lista de Produtos'!$A$2:$AE$998,16,0),IF($F$10=16,VLOOKUP(A604,'Lista de Produtos'!$A$2:$AE$998,17,0),IF($F$10=17,VLOOKUP(A604,'Lista de Produtos'!$A$2:$AE$998,18,0),IF($F$10=18,VLOOKUP(A604,'Lista de Produtos'!$A$2:$AE$998,19,0),IF($F$10=19,VLOOKUP(A604,'Lista de Produtos'!$A$2:$AE$998,20,0),IF($F$10=20,VLOOKUP(A604,'Lista de Produtos'!$A$2:$AE$998,21,0),IF($F$10=21,VLOOKUP(A604,'Lista de Produtos'!$A$2:$AE$998,22,0),IF($F$10=22,VLOOKUP(A604,'Lista de Produtos'!$A$2:$AE$998,23,0),IF($F$10=23,VLOOKUP(A604,'Lista de Produtos'!$A$2:$AE$998,24,0),IF($F$10=24,VLOOKUP(A604,'Lista de Produtos'!$A$2:$AE$998,25,0),IF($F$10=25,VLOOKUP(A604,'Lista de Produtos'!$A$2:$AE$998,26,0),IF($F$10=26,VLOOKUP(A604,'Lista de Produtos'!$A$2:$AE$998,27,0),IF($F$10=27,VLOOKUP(A604,'Lista de Produtos'!$A$2:$AE$998,28,0),IF($F$10=28,VLOOKUP(A604,'Lista de Produtos'!$A$2:$AE$998,29,0),IF($F$10=29,VLOOKUP(A604,'Lista de Produtos'!$A$2:$AE$998,30,0),IF($F$10=30,VLOOKUP(A604,'Lista de Produtos'!$A$2:$AE$998,31,0))))))))))))))))))))))))))))))),"")</f>
        <v/>
      </c>
      <c r="E604" s="67"/>
      <c r="F604" s="42"/>
      <c r="G604" s="43" t="str">
        <f t="shared" si="9"/>
        <v/>
      </c>
    </row>
    <row r="605" spans="1:7" x14ac:dyDescent="0.25">
      <c r="A605" s="68" t="str">
        <f>IF('Lista de Produtos'!A594="","",'Lista de Produtos'!A594)</f>
        <v/>
      </c>
      <c r="B605" s="69"/>
      <c r="C605" s="70"/>
      <c r="D605" s="66" t="str">
        <f>IFERROR(IF($F$10=1,VLOOKUP(A605,'Lista de Produtos'!$A$2:$E$998,2,0),IF($F$10=2,VLOOKUP(A605,'Lista de Produtos'!$A$2:$E$998,3,0),IF($F$10=3,VLOOKUP(A605,'Lista de Produtos'!$A$2:$E$998,4,0),IF($F$10=4,VLOOKUP(A605,'Lista de Produtos'!$A$2:$E$998,5,0),IF($F$10=5,VLOOKUP(A605,'Lista de Produtos'!$A$2:$F$998,6,0),IF($F$10=6,VLOOKUP(A605,'Lista de Produtos'!$A$2:$G$998,7,0),IF($F$10=7,VLOOKUP(A605,'Lista de Produtos'!$A$2:$H$998,8,0),IF($F$10=8,VLOOKUP(A605,'Lista de Produtos'!$A$2:$I$998,9,0),IF($F$10=9,VLOOKUP(A605,'Lista de Produtos'!$A$2:$J$998,10,0),IF($F$10=10,VLOOKUP(A605,'Lista de Produtos'!$A$2:$AE$998,11,0),IF($F$10=11,VLOOKUP(A605,'Lista de Produtos'!$A$2:$AE$998,12,0),IF($F$10=12,VLOOKUP(A605,'Lista de Produtos'!$A$2:$AE$998,13,0),IF($F$10=13,VLOOKUP(A605,'Lista de Produtos'!$A$2:$AE$998,14,0),IF($F$10=14,VLOOKUP(A605,'Lista de Produtos'!$A$2:$AE$998,15,0),IF($F$10=15,VLOOKUP(A605,'Lista de Produtos'!$A$2:$AE$998,16,0),IF($F$10=16,VLOOKUP(A605,'Lista de Produtos'!$A$2:$AE$998,17,0),IF($F$10=17,VLOOKUP(A605,'Lista de Produtos'!$A$2:$AE$998,18,0),IF($F$10=18,VLOOKUP(A605,'Lista de Produtos'!$A$2:$AE$998,19,0),IF($F$10=19,VLOOKUP(A605,'Lista de Produtos'!$A$2:$AE$998,20,0),IF($F$10=20,VLOOKUP(A605,'Lista de Produtos'!$A$2:$AE$998,21,0),IF($F$10=21,VLOOKUP(A605,'Lista de Produtos'!$A$2:$AE$998,22,0),IF($F$10=22,VLOOKUP(A605,'Lista de Produtos'!$A$2:$AE$998,23,0),IF($F$10=23,VLOOKUP(A605,'Lista de Produtos'!$A$2:$AE$998,24,0),IF($F$10=24,VLOOKUP(A605,'Lista de Produtos'!$A$2:$AE$998,25,0),IF($F$10=25,VLOOKUP(A605,'Lista de Produtos'!$A$2:$AE$998,26,0),IF($F$10=26,VLOOKUP(A605,'Lista de Produtos'!$A$2:$AE$998,27,0),IF($F$10=27,VLOOKUP(A605,'Lista de Produtos'!$A$2:$AE$998,28,0),IF($F$10=28,VLOOKUP(A605,'Lista de Produtos'!$A$2:$AE$998,29,0),IF($F$10=29,VLOOKUP(A605,'Lista de Produtos'!$A$2:$AE$998,30,0),IF($F$10=30,VLOOKUP(A605,'Lista de Produtos'!$A$2:$AE$998,31,0))))))))))))))))))))))))))))))),"")</f>
        <v/>
      </c>
      <c r="E605" s="67"/>
      <c r="F605" s="42"/>
      <c r="G605" s="43" t="str">
        <f t="shared" si="9"/>
        <v/>
      </c>
    </row>
    <row r="606" spans="1:7" x14ac:dyDescent="0.25">
      <c r="A606" s="68" t="str">
        <f>IF('Lista de Produtos'!A595="","",'Lista de Produtos'!A595)</f>
        <v/>
      </c>
      <c r="B606" s="69"/>
      <c r="C606" s="70"/>
      <c r="D606" s="66" t="str">
        <f>IFERROR(IF($F$10=1,VLOOKUP(A606,'Lista de Produtos'!$A$2:$E$998,2,0),IF($F$10=2,VLOOKUP(A606,'Lista de Produtos'!$A$2:$E$998,3,0),IF($F$10=3,VLOOKUP(A606,'Lista de Produtos'!$A$2:$E$998,4,0),IF($F$10=4,VLOOKUP(A606,'Lista de Produtos'!$A$2:$E$998,5,0),IF($F$10=5,VLOOKUP(A606,'Lista de Produtos'!$A$2:$F$998,6,0),IF($F$10=6,VLOOKUP(A606,'Lista de Produtos'!$A$2:$G$998,7,0),IF($F$10=7,VLOOKUP(A606,'Lista de Produtos'!$A$2:$H$998,8,0),IF($F$10=8,VLOOKUP(A606,'Lista de Produtos'!$A$2:$I$998,9,0),IF($F$10=9,VLOOKUP(A606,'Lista de Produtos'!$A$2:$J$998,10,0),IF($F$10=10,VLOOKUP(A606,'Lista de Produtos'!$A$2:$AE$998,11,0),IF($F$10=11,VLOOKUP(A606,'Lista de Produtos'!$A$2:$AE$998,12,0),IF($F$10=12,VLOOKUP(A606,'Lista de Produtos'!$A$2:$AE$998,13,0),IF($F$10=13,VLOOKUP(A606,'Lista de Produtos'!$A$2:$AE$998,14,0),IF($F$10=14,VLOOKUP(A606,'Lista de Produtos'!$A$2:$AE$998,15,0),IF($F$10=15,VLOOKUP(A606,'Lista de Produtos'!$A$2:$AE$998,16,0),IF($F$10=16,VLOOKUP(A606,'Lista de Produtos'!$A$2:$AE$998,17,0),IF($F$10=17,VLOOKUP(A606,'Lista de Produtos'!$A$2:$AE$998,18,0),IF($F$10=18,VLOOKUP(A606,'Lista de Produtos'!$A$2:$AE$998,19,0),IF($F$10=19,VLOOKUP(A606,'Lista de Produtos'!$A$2:$AE$998,20,0),IF($F$10=20,VLOOKUP(A606,'Lista de Produtos'!$A$2:$AE$998,21,0),IF($F$10=21,VLOOKUP(A606,'Lista de Produtos'!$A$2:$AE$998,22,0),IF($F$10=22,VLOOKUP(A606,'Lista de Produtos'!$A$2:$AE$998,23,0),IF($F$10=23,VLOOKUP(A606,'Lista de Produtos'!$A$2:$AE$998,24,0),IF($F$10=24,VLOOKUP(A606,'Lista de Produtos'!$A$2:$AE$998,25,0),IF($F$10=25,VLOOKUP(A606,'Lista de Produtos'!$A$2:$AE$998,26,0),IF($F$10=26,VLOOKUP(A606,'Lista de Produtos'!$A$2:$AE$998,27,0),IF($F$10=27,VLOOKUP(A606,'Lista de Produtos'!$A$2:$AE$998,28,0),IF($F$10=28,VLOOKUP(A606,'Lista de Produtos'!$A$2:$AE$998,29,0),IF($F$10=29,VLOOKUP(A606,'Lista de Produtos'!$A$2:$AE$998,30,0),IF($F$10=30,VLOOKUP(A606,'Lista de Produtos'!$A$2:$AE$998,31,0))))))))))))))))))))))))))))))),"")</f>
        <v/>
      </c>
      <c r="E606" s="67"/>
      <c r="F606" s="42"/>
      <c r="G606" s="43" t="str">
        <f t="shared" si="9"/>
        <v/>
      </c>
    </row>
    <row r="607" spans="1:7" x14ac:dyDescent="0.25">
      <c r="A607" s="68" t="str">
        <f>IF('Lista de Produtos'!A596="","",'Lista de Produtos'!A596)</f>
        <v/>
      </c>
      <c r="B607" s="69"/>
      <c r="C607" s="70"/>
      <c r="D607" s="66" t="str">
        <f>IFERROR(IF($F$10=1,VLOOKUP(A607,'Lista de Produtos'!$A$2:$E$998,2,0),IF($F$10=2,VLOOKUP(A607,'Lista de Produtos'!$A$2:$E$998,3,0),IF($F$10=3,VLOOKUP(A607,'Lista de Produtos'!$A$2:$E$998,4,0),IF($F$10=4,VLOOKUP(A607,'Lista de Produtos'!$A$2:$E$998,5,0),IF($F$10=5,VLOOKUP(A607,'Lista de Produtos'!$A$2:$F$998,6,0),IF($F$10=6,VLOOKUP(A607,'Lista de Produtos'!$A$2:$G$998,7,0),IF($F$10=7,VLOOKUP(A607,'Lista de Produtos'!$A$2:$H$998,8,0),IF($F$10=8,VLOOKUP(A607,'Lista de Produtos'!$A$2:$I$998,9,0),IF($F$10=9,VLOOKUP(A607,'Lista de Produtos'!$A$2:$J$998,10,0),IF($F$10=10,VLOOKUP(A607,'Lista de Produtos'!$A$2:$AE$998,11,0),IF($F$10=11,VLOOKUP(A607,'Lista de Produtos'!$A$2:$AE$998,12,0),IF($F$10=12,VLOOKUP(A607,'Lista de Produtos'!$A$2:$AE$998,13,0),IF($F$10=13,VLOOKUP(A607,'Lista de Produtos'!$A$2:$AE$998,14,0),IF($F$10=14,VLOOKUP(A607,'Lista de Produtos'!$A$2:$AE$998,15,0),IF($F$10=15,VLOOKUP(A607,'Lista de Produtos'!$A$2:$AE$998,16,0),IF($F$10=16,VLOOKUP(A607,'Lista de Produtos'!$A$2:$AE$998,17,0),IF($F$10=17,VLOOKUP(A607,'Lista de Produtos'!$A$2:$AE$998,18,0),IF($F$10=18,VLOOKUP(A607,'Lista de Produtos'!$A$2:$AE$998,19,0),IF($F$10=19,VLOOKUP(A607,'Lista de Produtos'!$A$2:$AE$998,20,0),IF($F$10=20,VLOOKUP(A607,'Lista de Produtos'!$A$2:$AE$998,21,0),IF($F$10=21,VLOOKUP(A607,'Lista de Produtos'!$A$2:$AE$998,22,0),IF($F$10=22,VLOOKUP(A607,'Lista de Produtos'!$A$2:$AE$998,23,0),IF($F$10=23,VLOOKUP(A607,'Lista de Produtos'!$A$2:$AE$998,24,0),IF($F$10=24,VLOOKUP(A607,'Lista de Produtos'!$A$2:$AE$998,25,0),IF($F$10=25,VLOOKUP(A607,'Lista de Produtos'!$A$2:$AE$998,26,0),IF($F$10=26,VLOOKUP(A607,'Lista de Produtos'!$A$2:$AE$998,27,0),IF($F$10=27,VLOOKUP(A607,'Lista de Produtos'!$A$2:$AE$998,28,0),IF($F$10=28,VLOOKUP(A607,'Lista de Produtos'!$A$2:$AE$998,29,0),IF($F$10=29,VLOOKUP(A607,'Lista de Produtos'!$A$2:$AE$998,30,0),IF($F$10=30,VLOOKUP(A607,'Lista de Produtos'!$A$2:$AE$998,31,0))))))))))))))))))))))))))))))),"")</f>
        <v/>
      </c>
      <c r="E607" s="67"/>
      <c r="F607" s="42"/>
      <c r="G607" s="43" t="str">
        <f t="shared" si="9"/>
        <v/>
      </c>
    </row>
    <row r="608" spans="1:7" x14ac:dyDescent="0.25">
      <c r="A608" s="68" t="str">
        <f>IF('Lista de Produtos'!A597="","",'Lista de Produtos'!A597)</f>
        <v/>
      </c>
      <c r="B608" s="69"/>
      <c r="C608" s="70"/>
      <c r="D608" s="66" t="str">
        <f>IFERROR(IF($F$10=1,VLOOKUP(A608,'Lista de Produtos'!$A$2:$E$998,2,0),IF($F$10=2,VLOOKUP(A608,'Lista de Produtos'!$A$2:$E$998,3,0),IF($F$10=3,VLOOKUP(A608,'Lista de Produtos'!$A$2:$E$998,4,0),IF($F$10=4,VLOOKUP(A608,'Lista de Produtos'!$A$2:$E$998,5,0),IF($F$10=5,VLOOKUP(A608,'Lista de Produtos'!$A$2:$F$998,6,0),IF($F$10=6,VLOOKUP(A608,'Lista de Produtos'!$A$2:$G$998,7,0),IF($F$10=7,VLOOKUP(A608,'Lista de Produtos'!$A$2:$H$998,8,0),IF($F$10=8,VLOOKUP(A608,'Lista de Produtos'!$A$2:$I$998,9,0),IF($F$10=9,VLOOKUP(A608,'Lista de Produtos'!$A$2:$J$998,10,0),IF($F$10=10,VLOOKUP(A608,'Lista de Produtos'!$A$2:$AE$998,11,0),IF($F$10=11,VLOOKUP(A608,'Lista de Produtos'!$A$2:$AE$998,12,0),IF($F$10=12,VLOOKUP(A608,'Lista de Produtos'!$A$2:$AE$998,13,0),IF($F$10=13,VLOOKUP(A608,'Lista de Produtos'!$A$2:$AE$998,14,0),IF($F$10=14,VLOOKUP(A608,'Lista de Produtos'!$A$2:$AE$998,15,0),IF($F$10=15,VLOOKUP(A608,'Lista de Produtos'!$A$2:$AE$998,16,0),IF($F$10=16,VLOOKUP(A608,'Lista de Produtos'!$A$2:$AE$998,17,0),IF($F$10=17,VLOOKUP(A608,'Lista de Produtos'!$A$2:$AE$998,18,0),IF($F$10=18,VLOOKUP(A608,'Lista de Produtos'!$A$2:$AE$998,19,0),IF($F$10=19,VLOOKUP(A608,'Lista de Produtos'!$A$2:$AE$998,20,0),IF($F$10=20,VLOOKUP(A608,'Lista de Produtos'!$A$2:$AE$998,21,0),IF($F$10=21,VLOOKUP(A608,'Lista de Produtos'!$A$2:$AE$998,22,0),IF($F$10=22,VLOOKUP(A608,'Lista de Produtos'!$A$2:$AE$998,23,0),IF($F$10=23,VLOOKUP(A608,'Lista de Produtos'!$A$2:$AE$998,24,0),IF($F$10=24,VLOOKUP(A608,'Lista de Produtos'!$A$2:$AE$998,25,0),IF($F$10=25,VLOOKUP(A608,'Lista de Produtos'!$A$2:$AE$998,26,0),IF($F$10=26,VLOOKUP(A608,'Lista de Produtos'!$A$2:$AE$998,27,0),IF($F$10=27,VLOOKUP(A608,'Lista de Produtos'!$A$2:$AE$998,28,0),IF($F$10=28,VLOOKUP(A608,'Lista de Produtos'!$A$2:$AE$998,29,0),IF($F$10=29,VLOOKUP(A608,'Lista de Produtos'!$A$2:$AE$998,30,0),IF($F$10=30,VLOOKUP(A608,'Lista de Produtos'!$A$2:$AE$998,31,0))))))))))))))))))))))))))))))),"")</f>
        <v/>
      </c>
      <c r="E608" s="67"/>
      <c r="F608" s="42"/>
      <c r="G608" s="43" t="str">
        <f t="shared" si="9"/>
        <v/>
      </c>
    </row>
    <row r="609" spans="1:7" x14ac:dyDescent="0.25">
      <c r="A609" s="68" t="str">
        <f>IF('Lista de Produtos'!A598="","",'Lista de Produtos'!A598)</f>
        <v/>
      </c>
      <c r="B609" s="69"/>
      <c r="C609" s="70"/>
      <c r="D609" s="66" t="str">
        <f>IFERROR(IF($F$10=1,VLOOKUP(A609,'Lista de Produtos'!$A$2:$E$998,2,0),IF($F$10=2,VLOOKUP(A609,'Lista de Produtos'!$A$2:$E$998,3,0),IF($F$10=3,VLOOKUP(A609,'Lista de Produtos'!$A$2:$E$998,4,0),IF($F$10=4,VLOOKUP(A609,'Lista de Produtos'!$A$2:$E$998,5,0),IF($F$10=5,VLOOKUP(A609,'Lista de Produtos'!$A$2:$F$998,6,0),IF($F$10=6,VLOOKUP(A609,'Lista de Produtos'!$A$2:$G$998,7,0),IF($F$10=7,VLOOKUP(A609,'Lista de Produtos'!$A$2:$H$998,8,0),IF($F$10=8,VLOOKUP(A609,'Lista de Produtos'!$A$2:$I$998,9,0),IF($F$10=9,VLOOKUP(A609,'Lista de Produtos'!$A$2:$J$998,10,0),IF($F$10=10,VLOOKUP(A609,'Lista de Produtos'!$A$2:$AE$998,11,0),IF($F$10=11,VLOOKUP(A609,'Lista de Produtos'!$A$2:$AE$998,12,0),IF($F$10=12,VLOOKUP(A609,'Lista de Produtos'!$A$2:$AE$998,13,0),IF($F$10=13,VLOOKUP(A609,'Lista de Produtos'!$A$2:$AE$998,14,0),IF($F$10=14,VLOOKUP(A609,'Lista de Produtos'!$A$2:$AE$998,15,0),IF($F$10=15,VLOOKUP(A609,'Lista de Produtos'!$A$2:$AE$998,16,0),IF($F$10=16,VLOOKUP(A609,'Lista de Produtos'!$A$2:$AE$998,17,0),IF($F$10=17,VLOOKUP(A609,'Lista de Produtos'!$A$2:$AE$998,18,0),IF($F$10=18,VLOOKUP(A609,'Lista de Produtos'!$A$2:$AE$998,19,0),IF($F$10=19,VLOOKUP(A609,'Lista de Produtos'!$A$2:$AE$998,20,0),IF($F$10=20,VLOOKUP(A609,'Lista de Produtos'!$A$2:$AE$998,21,0),IF($F$10=21,VLOOKUP(A609,'Lista de Produtos'!$A$2:$AE$998,22,0),IF($F$10=22,VLOOKUP(A609,'Lista de Produtos'!$A$2:$AE$998,23,0),IF($F$10=23,VLOOKUP(A609,'Lista de Produtos'!$A$2:$AE$998,24,0),IF($F$10=24,VLOOKUP(A609,'Lista de Produtos'!$A$2:$AE$998,25,0),IF($F$10=25,VLOOKUP(A609,'Lista de Produtos'!$A$2:$AE$998,26,0),IF($F$10=26,VLOOKUP(A609,'Lista de Produtos'!$A$2:$AE$998,27,0),IF($F$10=27,VLOOKUP(A609,'Lista de Produtos'!$A$2:$AE$998,28,0),IF($F$10=28,VLOOKUP(A609,'Lista de Produtos'!$A$2:$AE$998,29,0),IF($F$10=29,VLOOKUP(A609,'Lista de Produtos'!$A$2:$AE$998,30,0),IF($F$10=30,VLOOKUP(A609,'Lista de Produtos'!$A$2:$AE$998,31,0))))))))))))))))))))))))))))))),"")</f>
        <v/>
      </c>
      <c r="E609" s="67"/>
      <c r="F609" s="42"/>
      <c r="G609" s="43" t="str">
        <f t="shared" si="9"/>
        <v/>
      </c>
    </row>
    <row r="610" spans="1:7" x14ac:dyDescent="0.25">
      <c r="A610" s="68" t="str">
        <f>IF('Lista de Produtos'!A599="","",'Lista de Produtos'!A599)</f>
        <v/>
      </c>
      <c r="B610" s="69"/>
      <c r="C610" s="70"/>
      <c r="D610" s="66" t="str">
        <f>IFERROR(IF($F$10=1,VLOOKUP(A610,'Lista de Produtos'!$A$2:$E$998,2,0),IF($F$10=2,VLOOKUP(A610,'Lista de Produtos'!$A$2:$E$998,3,0),IF($F$10=3,VLOOKUP(A610,'Lista de Produtos'!$A$2:$E$998,4,0),IF($F$10=4,VLOOKUP(A610,'Lista de Produtos'!$A$2:$E$998,5,0),IF($F$10=5,VLOOKUP(A610,'Lista de Produtos'!$A$2:$F$998,6,0),IF($F$10=6,VLOOKUP(A610,'Lista de Produtos'!$A$2:$G$998,7,0),IF($F$10=7,VLOOKUP(A610,'Lista de Produtos'!$A$2:$H$998,8,0),IF($F$10=8,VLOOKUP(A610,'Lista de Produtos'!$A$2:$I$998,9,0),IF($F$10=9,VLOOKUP(A610,'Lista de Produtos'!$A$2:$J$998,10,0),IF($F$10=10,VLOOKUP(A610,'Lista de Produtos'!$A$2:$AE$998,11,0),IF($F$10=11,VLOOKUP(A610,'Lista de Produtos'!$A$2:$AE$998,12,0),IF($F$10=12,VLOOKUP(A610,'Lista de Produtos'!$A$2:$AE$998,13,0),IF($F$10=13,VLOOKUP(A610,'Lista de Produtos'!$A$2:$AE$998,14,0),IF($F$10=14,VLOOKUP(A610,'Lista de Produtos'!$A$2:$AE$998,15,0),IF($F$10=15,VLOOKUP(A610,'Lista de Produtos'!$A$2:$AE$998,16,0),IF($F$10=16,VLOOKUP(A610,'Lista de Produtos'!$A$2:$AE$998,17,0),IF($F$10=17,VLOOKUP(A610,'Lista de Produtos'!$A$2:$AE$998,18,0),IF($F$10=18,VLOOKUP(A610,'Lista de Produtos'!$A$2:$AE$998,19,0),IF($F$10=19,VLOOKUP(A610,'Lista de Produtos'!$A$2:$AE$998,20,0),IF($F$10=20,VLOOKUP(A610,'Lista de Produtos'!$A$2:$AE$998,21,0),IF($F$10=21,VLOOKUP(A610,'Lista de Produtos'!$A$2:$AE$998,22,0),IF($F$10=22,VLOOKUP(A610,'Lista de Produtos'!$A$2:$AE$998,23,0),IF($F$10=23,VLOOKUP(A610,'Lista de Produtos'!$A$2:$AE$998,24,0),IF($F$10=24,VLOOKUP(A610,'Lista de Produtos'!$A$2:$AE$998,25,0),IF($F$10=25,VLOOKUP(A610,'Lista de Produtos'!$A$2:$AE$998,26,0),IF($F$10=26,VLOOKUP(A610,'Lista de Produtos'!$A$2:$AE$998,27,0),IF($F$10=27,VLOOKUP(A610,'Lista de Produtos'!$A$2:$AE$998,28,0),IF($F$10=28,VLOOKUP(A610,'Lista de Produtos'!$A$2:$AE$998,29,0),IF($F$10=29,VLOOKUP(A610,'Lista de Produtos'!$A$2:$AE$998,30,0),IF($F$10=30,VLOOKUP(A610,'Lista de Produtos'!$A$2:$AE$998,31,0))))))))))))))))))))))))))))))),"")</f>
        <v/>
      </c>
      <c r="E610" s="67"/>
      <c r="F610" s="42"/>
      <c r="G610" s="43" t="str">
        <f t="shared" si="9"/>
        <v/>
      </c>
    </row>
    <row r="611" spans="1:7" x14ac:dyDescent="0.25">
      <c r="A611" s="68" t="str">
        <f>IF('Lista de Produtos'!A600="","",'Lista de Produtos'!A600)</f>
        <v/>
      </c>
      <c r="B611" s="69"/>
      <c r="C611" s="70"/>
      <c r="D611" s="66" t="str">
        <f>IFERROR(IF($F$10=1,VLOOKUP(A611,'Lista de Produtos'!$A$2:$E$998,2,0),IF($F$10=2,VLOOKUP(A611,'Lista de Produtos'!$A$2:$E$998,3,0),IF($F$10=3,VLOOKUP(A611,'Lista de Produtos'!$A$2:$E$998,4,0),IF($F$10=4,VLOOKUP(A611,'Lista de Produtos'!$A$2:$E$998,5,0),IF($F$10=5,VLOOKUP(A611,'Lista de Produtos'!$A$2:$F$998,6,0),IF($F$10=6,VLOOKUP(A611,'Lista de Produtos'!$A$2:$G$998,7,0),IF($F$10=7,VLOOKUP(A611,'Lista de Produtos'!$A$2:$H$998,8,0),IF($F$10=8,VLOOKUP(A611,'Lista de Produtos'!$A$2:$I$998,9,0),IF($F$10=9,VLOOKUP(A611,'Lista de Produtos'!$A$2:$J$998,10,0),IF($F$10=10,VLOOKUP(A611,'Lista de Produtos'!$A$2:$AE$998,11,0),IF($F$10=11,VLOOKUP(A611,'Lista de Produtos'!$A$2:$AE$998,12,0),IF($F$10=12,VLOOKUP(A611,'Lista de Produtos'!$A$2:$AE$998,13,0),IF($F$10=13,VLOOKUP(A611,'Lista de Produtos'!$A$2:$AE$998,14,0),IF($F$10=14,VLOOKUP(A611,'Lista de Produtos'!$A$2:$AE$998,15,0),IF($F$10=15,VLOOKUP(A611,'Lista de Produtos'!$A$2:$AE$998,16,0),IF($F$10=16,VLOOKUP(A611,'Lista de Produtos'!$A$2:$AE$998,17,0),IF($F$10=17,VLOOKUP(A611,'Lista de Produtos'!$A$2:$AE$998,18,0),IF($F$10=18,VLOOKUP(A611,'Lista de Produtos'!$A$2:$AE$998,19,0),IF($F$10=19,VLOOKUP(A611,'Lista de Produtos'!$A$2:$AE$998,20,0),IF($F$10=20,VLOOKUP(A611,'Lista de Produtos'!$A$2:$AE$998,21,0),IF($F$10=21,VLOOKUP(A611,'Lista de Produtos'!$A$2:$AE$998,22,0),IF($F$10=22,VLOOKUP(A611,'Lista de Produtos'!$A$2:$AE$998,23,0),IF($F$10=23,VLOOKUP(A611,'Lista de Produtos'!$A$2:$AE$998,24,0),IF($F$10=24,VLOOKUP(A611,'Lista de Produtos'!$A$2:$AE$998,25,0),IF($F$10=25,VLOOKUP(A611,'Lista de Produtos'!$A$2:$AE$998,26,0),IF($F$10=26,VLOOKUP(A611,'Lista de Produtos'!$A$2:$AE$998,27,0),IF($F$10=27,VLOOKUP(A611,'Lista de Produtos'!$A$2:$AE$998,28,0),IF($F$10=28,VLOOKUP(A611,'Lista de Produtos'!$A$2:$AE$998,29,0),IF($F$10=29,VLOOKUP(A611,'Lista de Produtos'!$A$2:$AE$998,30,0),IF($F$10=30,VLOOKUP(A611,'Lista de Produtos'!$A$2:$AE$998,31,0))))))))))))))))))))))))))))))),"")</f>
        <v/>
      </c>
      <c r="E611" s="67"/>
      <c r="F611" s="42"/>
      <c r="G611" s="43" t="str">
        <f t="shared" si="9"/>
        <v/>
      </c>
    </row>
    <row r="612" spans="1:7" x14ac:dyDescent="0.25">
      <c r="A612" s="68" t="str">
        <f>IF('Lista de Produtos'!A601="","",'Lista de Produtos'!A601)</f>
        <v/>
      </c>
      <c r="B612" s="69"/>
      <c r="C612" s="70"/>
      <c r="D612" s="66" t="str">
        <f>IFERROR(IF($F$10=1,VLOOKUP(A612,'Lista de Produtos'!$A$2:$E$998,2,0),IF($F$10=2,VLOOKUP(A612,'Lista de Produtos'!$A$2:$E$998,3,0),IF($F$10=3,VLOOKUP(A612,'Lista de Produtos'!$A$2:$E$998,4,0),IF($F$10=4,VLOOKUP(A612,'Lista de Produtos'!$A$2:$E$998,5,0),IF($F$10=5,VLOOKUP(A612,'Lista de Produtos'!$A$2:$F$998,6,0),IF($F$10=6,VLOOKUP(A612,'Lista de Produtos'!$A$2:$G$998,7,0),IF($F$10=7,VLOOKUP(A612,'Lista de Produtos'!$A$2:$H$998,8,0),IF($F$10=8,VLOOKUP(A612,'Lista de Produtos'!$A$2:$I$998,9,0),IF($F$10=9,VLOOKUP(A612,'Lista de Produtos'!$A$2:$J$998,10,0),IF($F$10=10,VLOOKUP(A612,'Lista de Produtos'!$A$2:$AE$998,11,0),IF($F$10=11,VLOOKUP(A612,'Lista de Produtos'!$A$2:$AE$998,12,0),IF($F$10=12,VLOOKUP(A612,'Lista de Produtos'!$A$2:$AE$998,13,0),IF($F$10=13,VLOOKUP(A612,'Lista de Produtos'!$A$2:$AE$998,14,0),IF($F$10=14,VLOOKUP(A612,'Lista de Produtos'!$A$2:$AE$998,15,0),IF($F$10=15,VLOOKUP(A612,'Lista de Produtos'!$A$2:$AE$998,16,0),IF($F$10=16,VLOOKUP(A612,'Lista de Produtos'!$A$2:$AE$998,17,0),IF($F$10=17,VLOOKUP(A612,'Lista de Produtos'!$A$2:$AE$998,18,0),IF($F$10=18,VLOOKUP(A612,'Lista de Produtos'!$A$2:$AE$998,19,0),IF($F$10=19,VLOOKUP(A612,'Lista de Produtos'!$A$2:$AE$998,20,0),IF($F$10=20,VLOOKUP(A612,'Lista de Produtos'!$A$2:$AE$998,21,0),IF($F$10=21,VLOOKUP(A612,'Lista de Produtos'!$A$2:$AE$998,22,0),IF($F$10=22,VLOOKUP(A612,'Lista de Produtos'!$A$2:$AE$998,23,0),IF($F$10=23,VLOOKUP(A612,'Lista de Produtos'!$A$2:$AE$998,24,0),IF($F$10=24,VLOOKUP(A612,'Lista de Produtos'!$A$2:$AE$998,25,0),IF($F$10=25,VLOOKUP(A612,'Lista de Produtos'!$A$2:$AE$998,26,0),IF($F$10=26,VLOOKUP(A612,'Lista de Produtos'!$A$2:$AE$998,27,0),IF($F$10=27,VLOOKUP(A612,'Lista de Produtos'!$A$2:$AE$998,28,0),IF($F$10=28,VLOOKUP(A612,'Lista de Produtos'!$A$2:$AE$998,29,0),IF($F$10=29,VLOOKUP(A612,'Lista de Produtos'!$A$2:$AE$998,30,0),IF($F$10=30,VLOOKUP(A612,'Lista de Produtos'!$A$2:$AE$998,31,0))))))))))))))))))))))))))))))),"")</f>
        <v/>
      </c>
      <c r="E612" s="67"/>
      <c r="F612" s="42"/>
      <c r="G612" s="43" t="str">
        <f t="shared" si="9"/>
        <v/>
      </c>
    </row>
    <row r="613" spans="1:7" x14ac:dyDescent="0.25">
      <c r="A613" s="68" t="str">
        <f>IF('Lista de Produtos'!A602="","",'Lista de Produtos'!A602)</f>
        <v/>
      </c>
      <c r="B613" s="69"/>
      <c r="C613" s="70"/>
      <c r="D613" s="66" t="str">
        <f>IFERROR(IF($F$10=1,VLOOKUP(A613,'Lista de Produtos'!$A$2:$E$998,2,0),IF($F$10=2,VLOOKUP(A613,'Lista de Produtos'!$A$2:$E$998,3,0),IF($F$10=3,VLOOKUP(A613,'Lista de Produtos'!$A$2:$E$998,4,0),IF($F$10=4,VLOOKUP(A613,'Lista de Produtos'!$A$2:$E$998,5,0),IF($F$10=5,VLOOKUP(A613,'Lista de Produtos'!$A$2:$F$998,6,0),IF($F$10=6,VLOOKUP(A613,'Lista de Produtos'!$A$2:$G$998,7,0),IF($F$10=7,VLOOKUP(A613,'Lista de Produtos'!$A$2:$H$998,8,0),IF($F$10=8,VLOOKUP(A613,'Lista de Produtos'!$A$2:$I$998,9,0),IF($F$10=9,VLOOKUP(A613,'Lista de Produtos'!$A$2:$J$998,10,0),IF($F$10=10,VLOOKUP(A613,'Lista de Produtos'!$A$2:$AE$998,11,0),IF($F$10=11,VLOOKUP(A613,'Lista de Produtos'!$A$2:$AE$998,12,0),IF($F$10=12,VLOOKUP(A613,'Lista de Produtos'!$A$2:$AE$998,13,0),IF($F$10=13,VLOOKUP(A613,'Lista de Produtos'!$A$2:$AE$998,14,0),IF($F$10=14,VLOOKUP(A613,'Lista de Produtos'!$A$2:$AE$998,15,0),IF($F$10=15,VLOOKUP(A613,'Lista de Produtos'!$A$2:$AE$998,16,0),IF($F$10=16,VLOOKUP(A613,'Lista de Produtos'!$A$2:$AE$998,17,0),IF($F$10=17,VLOOKUP(A613,'Lista de Produtos'!$A$2:$AE$998,18,0),IF($F$10=18,VLOOKUP(A613,'Lista de Produtos'!$A$2:$AE$998,19,0),IF($F$10=19,VLOOKUP(A613,'Lista de Produtos'!$A$2:$AE$998,20,0),IF($F$10=20,VLOOKUP(A613,'Lista de Produtos'!$A$2:$AE$998,21,0),IF($F$10=21,VLOOKUP(A613,'Lista de Produtos'!$A$2:$AE$998,22,0),IF($F$10=22,VLOOKUP(A613,'Lista de Produtos'!$A$2:$AE$998,23,0),IF($F$10=23,VLOOKUP(A613,'Lista de Produtos'!$A$2:$AE$998,24,0),IF($F$10=24,VLOOKUP(A613,'Lista de Produtos'!$A$2:$AE$998,25,0),IF($F$10=25,VLOOKUP(A613,'Lista de Produtos'!$A$2:$AE$998,26,0),IF($F$10=26,VLOOKUP(A613,'Lista de Produtos'!$A$2:$AE$998,27,0),IF($F$10=27,VLOOKUP(A613,'Lista de Produtos'!$A$2:$AE$998,28,0),IF($F$10=28,VLOOKUP(A613,'Lista de Produtos'!$A$2:$AE$998,29,0),IF($F$10=29,VLOOKUP(A613,'Lista de Produtos'!$A$2:$AE$998,30,0),IF($F$10=30,VLOOKUP(A613,'Lista de Produtos'!$A$2:$AE$998,31,0))))))))))))))))))))))))))))))),"")</f>
        <v/>
      </c>
      <c r="E613" s="67"/>
      <c r="F613" s="42"/>
      <c r="G613" s="43" t="str">
        <f t="shared" si="9"/>
        <v/>
      </c>
    </row>
    <row r="614" spans="1:7" x14ac:dyDescent="0.25">
      <c r="A614" s="68" t="str">
        <f>IF('Lista de Produtos'!A603="","",'Lista de Produtos'!A603)</f>
        <v/>
      </c>
      <c r="B614" s="69"/>
      <c r="C614" s="70"/>
      <c r="D614" s="66" t="str">
        <f>IFERROR(IF($F$10=1,VLOOKUP(A614,'Lista de Produtos'!$A$2:$E$998,2,0),IF($F$10=2,VLOOKUP(A614,'Lista de Produtos'!$A$2:$E$998,3,0),IF($F$10=3,VLOOKUP(A614,'Lista de Produtos'!$A$2:$E$998,4,0),IF($F$10=4,VLOOKUP(A614,'Lista de Produtos'!$A$2:$E$998,5,0),IF($F$10=5,VLOOKUP(A614,'Lista de Produtos'!$A$2:$F$998,6,0),IF($F$10=6,VLOOKUP(A614,'Lista de Produtos'!$A$2:$G$998,7,0),IF($F$10=7,VLOOKUP(A614,'Lista de Produtos'!$A$2:$H$998,8,0),IF($F$10=8,VLOOKUP(A614,'Lista de Produtos'!$A$2:$I$998,9,0),IF($F$10=9,VLOOKUP(A614,'Lista de Produtos'!$A$2:$J$998,10,0),IF($F$10=10,VLOOKUP(A614,'Lista de Produtos'!$A$2:$AE$998,11,0),IF($F$10=11,VLOOKUP(A614,'Lista de Produtos'!$A$2:$AE$998,12,0),IF($F$10=12,VLOOKUP(A614,'Lista de Produtos'!$A$2:$AE$998,13,0),IF($F$10=13,VLOOKUP(A614,'Lista de Produtos'!$A$2:$AE$998,14,0),IF($F$10=14,VLOOKUP(A614,'Lista de Produtos'!$A$2:$AE$998,15,0),IF($F$10=15,VLOOKUP(A614,'Lista de Produtos'!$A$2:$AE$998,16,0),IF($F$10=16,VLOOKUP(A614,'Lista de Produtos'!$A$2:$AE$998,17,0),IF($F$10=17,VLOOKUP(A614,'Lista de Produtos'!$A$2:$AE$998,18,0),IF($F$10=18,VLOOKUP(A614,'Lista de Produtos'!$A$2:$AE$998,19,0),IF($F$10=19,VLOOKUP(A614,'Lista de Produtos'!$A$2:$AE$998,20,0),IF($F$10=20,VLOOKUP(A614,'Lista de Produtos'!$A$2:$AE$998,21,0),IF($F$10=21,VLOOKUP(A614,'Lista de Produtos'!$A$2:$AE$998,22,0),IF($F$10=22,VLOOKUP(A614,'Lista de Produtos'!$A$2:$AE$998,23,0),IF($F$10=23,VLOOKUP(A614,'Lista de Produtos'!$A$2:$AE$998,24,0),IF($F$10=24,VLOOKUP(A614,'Lista de Produtos'!$A$2:$AE$998,25,0),IF($F$10=25,VLOOKUP(A614,'Lista de Produtos'!$A$2:$AE$998,26,0),IF($F$10=26,VLOOKUP(A614,'Lista de Produtos'!$A$2:$AE$998,27,0),IF($F$10=27,VLOOKUP(A614,'Lista de Produtos'!$A$2:$AE$998,28,0),IF($F$10=28,VLOOKUP(A614,'Lista de Produtos'!$A$2:$AE$998,29,0),IF($F$10=29,VLOOKUP(A614,'Lista de Produtos'!$A$2:$AE$998,30,0),IF($F$10=30,VLOOKUP(A614,'Lista de Produtos'!$A$2:$AE$998,31,0))))))))))))))))))))))))))))))),"")</f>
        <v/>
      </c>
      <c r="E614" s="67"/>
      <c r="F614" s="42"/>
      <c r="G614" s="43" t="str">
        <f t="shared" si="9"/>
        <v/>
      </c>
    </row>
    <row r="615" spans="1:7" x14ac:dyDescent="0.25">
      <c r="A615" s="68" t="str">
        <f>IF('Lista de Produtos'!A604="","",'Lista de Produtos'!A604)</f>
        <v/>
      </c>
      <c r="B615" s="69"/>
      <c r="C615" s="70"/>
      <c r="D615" s="66" t="str">
        <f>IFERROR(IF($F$10=1,VLOOKUP(A615,'Lista de Produtos'!$A$2:$E$998,2,0),IF($F$10=2,VLOOKUP(A615,'Lista de Produtos'!$A$2:$E$998,3,0),IF($F$10=3,VLOOKUP(A615,'Lista de Produtos'!$A$2:$E$998,4,0),IF($F$10=4,VLOOKUP(A615,'Lista de Produtos'!$A$2:$E$998,5,0),IF($F$10=5,VLOOKUP(A615,'Lista de Produtos'!$A$2:$F$998,6,0),IF($F$10=6,VLOOKUP(A615,'Lista de Produtos'!$A$2:$G$998,7,0),IF($F$10=7,VLOOKUP(A615,'Lista de Produtos'!$A$2:$H$998,8,0),IF($F$10=8,VLOOKUP(A615,'Lista de Produtos'!$A$2:$I$998,9,0),IF($F$10=9,VLOOKUP(A615,'Lista de Produtos'!$A$2:$J$998,10,0),IF($F$10=10,VLOOKUP(A615,'Lista de Produtos'!$A$2:$AE$998,11,0),IF($F$10=11,VLOOKUP(A615,'Lista de Produtos'!$A$2:$AE$998,12,0),IF($F$10=12,VLOOKUP(A615,'Lista de Produtos'!$A$2:$AE$998,13,0),IF($F$10=13,VLOOKUP(A615,'Lista de Produtos'!$A$2:$AE$998,14,0),IF($F$10=14,VLOOKUP(A615,'Lista de Produtos'!$A$2:$AE$998,15,0),IF($F$10=15,VLOOKUP(A615,'Lista de Produtos'!$A$2:$AE$998,16,0),IF($F$10=16,VLOOKUP(A615,'Lista de Produtos'!$A$2:$AE$998,17,0),IF($F$10=17,VLOOKUP(A615,'Lista de Produtos'!$A$2:$AE$998,18,0),IF($F$10=18,VLOOKUP(A615,'Lista de Produtos'!$A$2:$AE$998,19,0),IF($F$10=19,VLOOKUP(A615,'Lista de Produtos'!$A$2:$AE$998,20,0),IF($F$10=20,VLOOKUP(A615,'Lista de Produtos'!$A$2:$AE$998,21,0),IF($F$10=21,VLOOKUP(A615,'Lista de Produtos'!$A$2:$AE$998,22,0),IF($F$10=22,VLOOKUP(A615,'Lista de Produtos'!$A$2:$AE$998,23,0),IF($F$10=23,VLOOKUP(A615,'Lista de Produtos'!$A$2:$AE$998,24,0),IF($F$10=24,VLOOKUP(A615,'Lista de Produtos'!$A$2:$AE$998,25,0),IF($F$10=25,VLOOKUP(A615,'Lista de Produtos'!$A$2:$AE$998,26,0),IF($F$10=26,VLOOKUP(A615,'Lista de Produtos'!$A$2:$AE$998,27,0),IF($F$10=27,VLOOKUP(A615,'Lista de Produtos'!$A$2:$AE$998,28,0),IF($F$10=28,VLOOKUP(A615,'Lista de Produtos'!$A$2:$AE$998,29,0),IF($F$10=29,VLOOKUP(A615,'Lista de Produtos'!$A$2:$AE$998,30,0),IF($F$10=30,VLOOKUP(A615,'Lista de Produtos'!$A$2:$AE$998,31,0))))))))))))))))))))))))))))))),"")</f>
        <v/>
      </c>
      <c r="E615" s="67"/>
      <c r="F615" s="42"/>
      <c r="G615" s="43" t="str">
        <f t="shared" si="9"/>
        <v/>
      </c>
    </row>
    <row r="616" spans="1:7" x14ac:dyDescent="0.25">
      <c r="A616" s="68" t="str">
        <f>IF('Lista de Produtos'!A605="","",'Lista de Produtos'!A605)</f>
        <v/>
      </c>
      <c r="B616" s="69"/>
      <c r="C616" s="70"/>
      <c r="D616" s="66" t="str">
        <f>IFERROR(IF($F$10=1,VLOOKUP(A616,'Lista de Produtos'!$A$2:$E$998,2,0),IF($F$10=2,VLOOKUP(A616,'Lista de Produtos'!$A$2:$E$998,3,0),IF($F$10=3,VLOOKUP(A616,'Lista de Produtos'!$A$2:$E$998,4,0),IF($F$10=4,VLOOKUP(A616,'Lista de Produtos'!$A$2:$E$998,5,0),IF($F$10=5,VLOOKUP(A616,'Lista de Produtos'!$A$2:$F$998,6,0),IF($F$10=6,VLOOKUP(A616,'Lista de Produtos'!$A$2:$G$998,7,0),IF($F$10=7,VLOOKUP(A616,'Lista de Produtos'!$A$2:$H$998,8,0),IF($F$10=8,VLOOKUP(A616,'Lista de Produtos'!$A$2:$I$998,9,0),IF($F$10=9,VLOOKUP(A616,'Lista de Produtos'!$A$2:$J$998,10,0),IF($F$10=10,VLOOKUP(A616,'Lista de Produtos'!$A$2:$AE$998,11,0),IF($F$10=11,VLOOKUP(A616,'Lista de Produtos'!$A$2:$AE$998,12,0),IF($F$10=12,VLOOKUP(A616,'Lista de Produtos'!$A$2:$AE$998,13,0),IF($F$10=13,VLOOKUP(A616,'Lista de Produtos'!$A$2:$AE$998,14,0),IF($F$10=14,VLOOKUP(A616,'Lista de Produtos'!$A$2:$AE$998,15,0),IF($F$10=15,VLOOKUP(A616,'Lista de Produtos'!$A$2:$AE$998,16,0),IF($F$10=16,VLOOKUP(A616,'Lista de Produtos'!$A$2:$AE$998,17,0),IF($F$10=17,VLOOKUP(A616,'Lista de Produtos'!$A$2:$AE$998,18,0),IF($F$10=18,VLOOKUP(A616,'Lista de Produtos'!$A$2:$AE$998,19,0),IF($F$10=19,VLOOKUP(A616,'Lista de Produtos'!$A$2:$AE$998,20,0),IF($F$10=20,VLOOKUP(A616,'Lista de Produtos'!$A$2:$AE$998,21,0),IF($F$10=21,VLOOKUP(A616,'Lista de Produtos'!$A$2:$AE$998,22,0),IF($F$10=22,VLOOKUP(A616,'Lista de Produtos'!$A$2:$AE$998,23,0),IF($F$10=23,VLOOKUP(A616,'Lista de Produtos'!$A$2:$AE$998,24,0),IF($F$10=24,VLOOKUP(A616,'Lista de Produtos'!$A$2:$AE$998,25,0),IF($F$10=25,VLOOKUP(A616,'Lista de Produtos'!$A$2:$AE$998,26,0),IF($F$10=26,VLOOKUP(A616,'Lista de Produtos'!$A$2:$AE$998,27,0),IF($F$10=27,VLOOKUP(A616,'Lista de Produtos'!$A$2:$AE$998,28,0),IF($F$10=28,VLOOKUP(A616,'Lista de Produtos'!$A$2:$AE$998,29,0),IF($F$10=29,VLOOKUP(A616,'Lista de Produtos'!$A$2:$AE$998,30,0),IF($F$10=30,VLOOKUP(A616,'Lista de Produtos'!$A$2:$AE$998,31,0))))))))))))))))))))))))))))))),"")</f>
        <v/>
      </c>
      <c r="E616" s="67"/>
      <c r="F616" s="42"/>
      <c r="G616" s="43" t="str">
        <f t="shared" si="9"/>
        <v/>
      </c>
    </row>
    <row r="617" spans="1:7" x14ac:dyDescent="0.25">
      <c r="A617" s="68" t="str">
        <f>IF('Lista de Produtos'!A606="","",'Lista de Produtos'!A606)</f>
        <v/>
      </c>
      <c r="B617" s="69"/>
      <c r="C617" s="70"/>
      <c r="D617" s="66" t="str">
        <f>IFERROR(IF($F$10=1,VLOOKUP(A617,'Lista de Produtos'!$A$2:$E$998,2,0),IF($F$10=2,VLOOKUP(A617,'Lista de Produtos'!$A$2:$E$998,3,0),IF($F$10=3,VLOOKUP(A617,'Lista de Produtos'!$A$2:$E$998,4,0),IF($F$10=4,VLOOKUP(A617,'Lista de Produtos'!$A$2:$E$998,5,0),IF($F$10=5,VLOOKUP(A617,'Lista de Produtos'!$A$2:$F$998,6,0),IF($F$10=6,VLOOKUP(A617,'Lista de Produtos'!$A$2:$G$998,7,0),IF($F$10=7,VLOOKUP(A617,'Lista de Produtos'!$A$2:$H$998,8,0),IF($F$10=8,VLOOKUP(A617,'Lista de Produtos'!$A$2:$I$998,9,0),IF($F$10=9,VLOOKUP(A617,'Lista de Produtos'!$A$2:$J$998,10,0),IF($F$10=10,VLOOKUP(A617,'Lista de Produtos'!$A$2:$AE$998,11,0),IF($F$10=11,VLOOKUP(A617,'Lista de Produtos'!$A$2:$AE$998,12,0),IF($F$10=12,VLOOKUP(A617,'Lista de Produtos'!$A$2:$AE$998,13,0),IF($F$10=13,VLOOKUP(A617,'Lista de Produtos'!$A$2:$AE$998,14,0),IF($F$10=14,VLOOKUP(A617,'Lista de Produtos'!$A$2:$AE$998,15,0),IF($F$10=15,VLOOKUP(A617,'Lista de Produtos'!$A$2:$AE$998,16,0),IF($F$10=16,VLOOKUP(A617,'Lista de Produtos'!$A$2:$AE$998,17,0),IF($F$10=17,VLOOKUP(A617,'Lista de Produtos'!$A$2:$AE$998,18,0),IF($F$10=18,VLOOKUP(A617,'Lista de Produtos'!$A$2:$AE$998,19,0),IF($F$10=19,VLOOKUP(A617,'Lista de Produtos'!$A$2:$AE$998,20,0),IF($F$10=20,VLOOKUP(A617,'Lista de Produtos'!$A$2:$AE$998,21,0),IF($F$10=21,VLOOKUP(A617,'Lista de Produtos'!$A$2:$AE$998,22,0),IF($F$10=22,VLOOKUP(A617,'Lista de Produtos'!$A$2:$AE$998,23,0),IF($F$10=23,VLOOKUP(A617,'Lista de Produtos'!$A$2:$AE$998,24,0),IF($F$10=24,VLOOKUP(A617,'Lista de Produtos'!$A$2:$AE$998,25,0),IF($F$10=25,VLOOKUP(A617,'Lista de Produtos'!$A$2:$AE$998,26,0),IF($F$10=26,VLOOKUP(A617,'Lista de Produtos'!$A$2:$AE$998,27,0),IF($F$10=27,VLOOKUP(A617,'Lista de Produtos'!$A$2:$AE$998,28,0),IF($F$10=28,VLOOKUP(A617,'Lista de Produtos'!$A$2:$AE$998,29,0),IF($F$10=29,VLOOKUP(A617,'Lista de Produtos'!$A$2:$AE$998,30,0),IF($F$10=30,VLOOKUP(A617,'Lista de Produtos'!$A$2:$AE$998,31,0))))))))))))))))))))))))))))))),"")</f>
        <v/>
      </c>
      <c r="E617" s="67"/>
      <c r="F617" s="42"/>
      <c r="G617" s="43" t="str">
        <f t="shared" si="9"/>
        <v/>
      </c>
    </row>
    <row r="618" spans="1:7" x14ac:dyDescent="0.25">
      <c r="A618" s="68" t="str">
        <f>IF('Lista de Produtos'!A607="","",'Lista de Produtos'!A607)</f>
        <v/>
      </c>
      <c r="B618" s="69"/>
      <c r="C618" s="70"/>
      <c r="D618" s="66" t="str">
        <f>IFERROR(IF($F$10=1,VLOOKUP(A618,'Lista de Produtos'!$A$2:$E$998,2,0),IF($F$10=2,VLOOKUP(A618,'Lista de Produtos'!$A$2:$E$998,3,0),IF($F$10=3,VLOOKUP(A618,'Lista de Produtos'!$A$2:$E$998,4,0),IF($F$10=4,VLOOKUP(A618,'Lista de Produtos'!$A$2:$E$998,5,0),IF($F$10=5,VLOOKUP(A618,'Lista de Produtos'!$A$2:$F$998,6,0),IF($F$10=6,VLOOKUP(A618,'Lista de Produtos'!$A$2:$G$998,7,0),IF($F$10=7,VLOOKUP(A618,'Lista de Produtos'!$A$2:$H$998,8,0),IF($F$10=8,VLOOKUP(A618,'Lista de Produtos'!$A$2:$I$998,9,0),IF($F$10=9,VLOOKUP(A618,'Lista de Produtos'!$A$2:$J$998,10,0),IF($F$10=10,VLOOKUP(A618,'Lista de Produtos'!$A$2:$AE$998,11,0),IF($F$10=11,VLOOKUP(A618,'Lista de Produtos'!$A$2:$AE$998,12,0),IF($F$10=12,VLOOKUP(A618,'Lista de Produtos'!$A$2:$AE$998,13,0),IF($F$10=13,VLOOKUP(A618,'Lista de Produtos'!$A$2:$AE$998,14,0),IF($F$10=14,VLOOKUP(A618,'Lista de Produtos'!$A$2:$AE$998,15,0),IF($F$10=15,VLOOKUP(A618,'Lista de Produtos'!$A$2:$AE$998,16,0),IF($F$10=16,VLOOKUP(A618,'Lista de Produtos'!$A$2:$AE$998,17,0),IF($F$10=17,VLOOKUP(A618,'Lista de Produtos'!$A$2:$AE$998,18,0),IF($F$10=18,VLOOKUP(A618,'Lista de Produtos'!$A$2:$AE$998,19,0),IF($F$10=19,VLOOKUP(A618,'Lista de Produtos'!$A$2:$AE$998,20,0),IF($F$10=20,VLOOKUP(A618,'Lista de Produtos'!$A$2:$AE$998,21,0),IF($F$10=21,VLOOKUP(A618,'Lista de Produtos'!$A$2:$AE$998,22,0),IF($F$10=22,VLOOKUP(A618,'Lista de Produtos'!$A$2:$AE$998,23,0),IF($F$10=23,VLOOKUP(A618,'Lista de Produtos'!$A$2:$AE$998,24,0),IF($F$10=24,VLOOKUP(A618,'Lista de Produtos'!$A$2:$AE$998,25,0),IF($F$10=25,VLOOKUP(A618,'Lista de Produtos'!$A$2:$AE$998,26,0),IF($F$10=26,VLOOKUP(A618,'Lista de Produtos'!$A$2:$AE$998,27,0),IF($F$10=27,VLOOKUP(A618,'Lista de Produtos'!$A$2:$AE$998,28,0),IF($F$10=28,VLOOKUP(A618,'Lista de Produtos'!$A$2:$AE$998,29,0),IF($F$10=29,VLOOKUP(A618,'Lista de Produtos'!$A$2:$AE$998,30,0),IF($F$10=30,VLOOKUP(A618,'Lista de Produtos'!$A$2:$AE$998,31,0))))))))))))))))))))))))))))))),"")</f>
        <v/>
      </c>
      <c r="E618" s="67"/>
      <c r="F618" s="42"/>
      <c r="G618" s="43" t="str">
        <f t="shared" si="9"/>
        <v/>
      </c>
    </row>
    <row r="619" spans="1:7" x14ac:dyDescent="0.25">
      <c r="A619" s="68" t="str">
        <f>IF('Lista de Produtos'!A608="","",'Lista de Produtos'!A608)</f>
        <v/>
      </c>
      <c r="B619" s="69"/>
      <c r="C619" s="70"/>
      <c r="D619" s="66" t="str">
        <f>IFERROR(IF($F$10=1,VLOOKUP(A619,'Lista de Produtos'!$A$2:$E$998,2,0),IF($F$10=2,VLOOKUP(A619,'Lista de Produtos'!$A$2:$E$998,3,0),IF($F$10=3,VLOOKUP(A619,'Lista de Produtos'!$A$2:$E$998,4,0),IF($F$10=4,VLOOKUP(A619,'Lista de Produtos'!$A$2:$E$998,5,0),IF($F$10=5,VLOOKUP(A619,'Lista de Produtos'!$A$2:$F$998,6,0),IF($F$10=6,VLOOKUP(A619,'Lista de Produtos'!$A$2:$G$998,7,0),IF($F$10=7,VLOOKUP(A619,'Lista de Produtos'!$A$2:$H$998,8,0),IF($F$10=8,VLOOKUP(A619,'Lista de Produtos'!$A$2:$I$998,9,0),IF($F$10=9,VLOOKUP(A619,'Lista de Produtos'!$A$2:$J$998,10,0),IF($F$10=10,VLOOKUP(A619,'Lista de Produtos'!$A$2:$AE$998,11,0),IF($F$10=11,VLOOKUP(A619,'Lista de Produtos'!$A$2:$AE$998,12,0),IF($F$10=12,VLOOKUP(A619,'Lista de Produtos'!$A$2:$AE$998,13,0),IF($F$10=13,VLOOKUP(A619,'Lista de Produtos'!$A$2:$AE$998,14,0),IF($F$10=14,VLOOKUP(A619,'Lista de Produtos'!$A$2:$AE$998,15,0),IF($F$10=15,VLOOKUP(A619,'Lista de Produtos'!$A$2:$AE$998,16,0),IF($F$10=16,VLOOKUP(A619,'Lista de Produtos'!$A$2:$AE$998,17,0),IF($F$10=17,VLOOKUP(A619,'Lista de Produtos'!$A$2:$AE$998,18,0),IF($F$10=18,VLOOKUP(A619,'Lista de Produtos'!$A$2:$AE$998,19,0),IF($F$10=19,VLOOKUP(A619,'Lista de Produtos'!$A$2:$AE$998,20,0),IF($F$10=20,VLOOKUP(A619,'Lista de Produtos'!$A$2:$AE$998,21,0),IF($F$10=21,VLOOKUP(A619,'Lista de Produtos'!$A$2:$AE$998,22,0),IF($F$10=22,VLOOKUP(A619,'Lista de Produtos'!$A$2:$AE$998,23,0),IF($F$10=23,VLOOKUP(A619,'Lista de Produtos'!$A$2:$AE$998,24,0),IF($F$10=24,VLOOKUP(A619,'Lista de Produtos'!$A$2:$AE$998,25,0),IF($F$10=25,VLOOKUP(A619,'Lista de Produtos'!$A$2:$AE$998,26,0),IF($F$10=26,VLOOKUP(A619,'Lista de Produtos'!$A$2:$AE$998,27,0),IF($F$10=27,VLOOKUP(A619,'Lista de Produtos'!$A$2:$AE$998,28,0),IF($F$10=28,VLOOKUP(A619,'Lista de Produtos'!$A$2:$AE$998,29,0),IF($F$10=29,VLOOKUP(A619,'Lista de Produtos'!$A$2:$AE$998,30,0),IF($F$10=30,VLOOKUP(A619,'Lista de Produtos'!$A$2:$AE$998,31,0))))))))))))))))))))))))))))))),"")</f>
        <v/>
      </c>
      <c r="E619" s="67"/>
      <c r="F619" s="42"/>
      <c r="G619" s="43" t="str">
        <f t="shared" si="9"/>
        <v/>
      </c>
    </row>
    <row r="620" spans="1:7" x14ac:dyDescent="0.25">
      <c r="A620" s="68" t="str">
        <f>IF('Lista de Produtos'!A609="","",'Lista de Produtos'!A609)</f>
        <v/>
      </c>
      <c r="B620" s="69"/>
      <c r="C620" s="70"/>
      <c r="D620" s="66" t="str">
        <f>IFERROR(IF($F$10=1,VLOOKUP(A620,'Lista de Produtos'!$A$2:$E$998,2,0),IF($F$10=2,VLOOKUP(A620,'Lista de Produtos'!$A$2:$E$998,3,0),IF($F$10=3,VLOOKUP(A620,'Lista de Produtos'!$A$2:$E$998,4,0),IF($F$10=4,VLOOKUP(A620,'Lista de Produtos'!$A$2:$E$998,5,0),IF($F$10=5,VLOOKUP(A620,'Lista de Produtos'!$A$2:$F$998,6,0),IF($F$10=6,VLOOKUP(A620,'Lista de Produtos'!$A$2:$G$998,7,0),IF($F$10=7,VLOOKUP(A620,'Lista de Produtos'!$A$2:$H$998,8,0),IF($F$10=8,VLOOKUP(A620,'Lista de Produtos'!$A$2:$I$998,9,0),IF($F$10=9,VLOOKUP(A620,'Lista de Produtos'!$A$2:$J$998,10,0),IF($F$10=10,VLOOKUP(A620,'Lista de Produtos'!$A$2:$AE$998,11,0),IF($F$10=11,VLOOKUP(A620,'Lista de Produtos'!$A$2:$AE$998,12,0),IF($F$10=12,VLOOKUP(A620,'Lista de Produtos'!$A$2:$AE$998,13,0),IF($F$10=13,VLOOKUP(A620,'Lista de Produtos'!$A$2:$AE$998,14,0),IF($F$10=14,VLOOKUP(A620,'Lista de Produtos'!$A$2:$AE$998,15,0),IF($F$10=15,VLOOKUP(A620,'Lista de Produtos'!$A$2:$AE$998,16,0),IF($F$10=16,VLOOKUP(A620,'Lista de Produtos'!$A$2:$AE$998,17,0),IF($F$10=17,VLOOKUP(A620,'Lista de Produtos'!$A$2:$AE$998,18,0),IF($F$10=18,VLOOKUP(A620,'Lista de Produtos'!$A$2:$AE$998,19,0),IF($F$10=19,VLOOKUP(A620,'Lista de Produtos'!$A$2:$AE$998,20,0),IF($F$10=20,VLOOKUP(A620,'Lista de Produtos'!$A$2:$AE$998,21,0),IF($F$10=21,VLOOKUP(A620,'Lista de Produtos'!$A$2:$AE$998,22,0),IF($F$10=22,VLOOKUP(A620,'Lista de Produtos'!$A$2:$AE$998,23,0),IF($F$10=23,VLOOKUP(A620,'Lista de Produtos'!$A$2:$AE$998,24,0),IF($F$10=24,VLOOKUP(A620,'Lista de Produtos'!$A$2:$AE$998,25,0),IF($F$10=25,VLOOKUP(A620,'Lista de Produtos'!$A$2:$AE$998,26,0),IF($F$10=26,VLOOKUP(A620,'Lista de Produtos'!$A$2:$AE$998,27,0),IF($F$10=27,VLOOKUP(A620,'Lista de Produtos'!$A$2:$AE$998,28,0),IF($F$10=28,VLOOKUP(A620,'Lista de Produtos'!$A$2:$AE$998,29,0),IF($F$10=29,VLOOKUP(A620,'Lista de Produtos'!$A$2:$AE$998,30,0),IF($F$10=30,VLOOKUP(A620,'Lista de Produtos'!$A$2:$AE$998,31,0))))))))))))))))))))))))))))))),"")</f>
        <v/>
      </c>
      <c r="E620" s="67"/>
      <c r="F620" s="42"/>
      <c r="G620" s="43" t="str">
        <f t="shared" si="9"/>
        <v/>
      </c>
    </row>
    <row r="621" spans="1:7" x14ac:dyDescent="0.25">
      <c r="A621" s="68" t="str">
        <f>IF('Lista de Produtos'!A610="","",'Lista de Produtos'!A610)</f>
        <v/>
      </c>
      <c r="B621" s="69"/>
      <c r="C621" s="70"/>
      <c r="D621" s="66" t="str">
        <f>IFERROR(IF($F$10=1,VLOOKUP(A621,'Lista de Produtos'!$A$2:$E$998,2,0),IF($F$10=2,VLOOKUP(A621,'Lista de Produtos'!$A$2:$E$998,3,0),IF($F$10=3,VLOOKUP(A621,'Lista de Produtos'!$A$2:$E$998,4,0),IF($F$10=4,VLOOKUP(A621,'Lista de Produtos'!$A$2:$E$998,5,0),IF($F$10=5,VLOOKUP(A621,'Lista de Produtos'!$A$2:$F$998,6,0),IF($F$10=6,VLOOKUP(A621,'Lista de Produtos'!$A$2:$G$998,7,0),IF($F$10=7,VLOOKUP(A621,'Lista de Produtos'!$A$2:$H$998,8,0),IF($F$10=8,VLOOKUP(A621,'Lista de Produtos'!$A$2:$I$998,9,0),IF($F$10=9,VLOOKUP(A621,'Lista de Produtos'!$A$2:$J$998,10,0),IF($F$10=10,VLOOKUP(A621,'Lista de Produtos'!$A$2:$AE$998,11,0),IF($F$10=11,VLOOKUP(A621,'Lista de Produtos'!$A$2:$AE$998,12,0),IF($F$10=12,VLOOKUP(A621,'Lista de Produtos'!$A$2:$AE$998,13,0),IF($F$10=13,VLOOKUP(A621,'Lista de Produtos'!$A$2:$AE$998,14,0),IF($F$10=14,VLOOKUP(A621,'Lista de Produtos'!$A$2:$AE$998,15,0),IF($F$10=15,VLOOKUP(A621,'Lista de Produtos'!$A$2:$AE$998,16,0),IF($F$10=16,VLOOKUP(A621,'Lista de Produtos'!$A$2:$AE$998,17,0),IF($F$10=17,VLOOKUP(A621,'Lista de Produtos'!$A$2:$AE$998,18,0),IF($F$10=18,VLOOKUP(A621,'Lista de Produtos'!$A$2:$AE$998,19,0),IF($F$10=19,VLOOKUP(A621,'Lista de Produtos'!$A$2:$AE$998,20,0),IF($F$10=20,VLOOKUP(A621,'Lista de Produtos'!$A$2:$AE$998,21,0),IF($F$10=21,VLOOKUP(A621,'Lista de Produtos'!$A$2:$AE$998,22,0),IF($F$10=22,VLOOKUP(A621,'Lista de Produtos'!$A$2:$AE$998,23,0),IF($F$10=23,VLOOKUP(A621,'Lista de Produtos'!$A$2:$AE$998,24,0),IF($F$10=24,VLOOKUP(A621,'Lista de Produtos'!$A$2:$AE$998,25,0),IF($F$10=25,VLOOKUP(A621,'Lista de Produtos'!$A$2:$AE$998,26,0),IF($F$10=26,VLOOKUP(A621,'Lista de Produtos'!$A$2:$AE$998,27,0),IF($F$10=27,VLOOKUP(A621,'Lista de Produtos'!$A$2:$AE$998,28,0),IF($F$10=28,VLOOKUP(A621,'Lista de Produtos'!$A$2:$AE$998,29,0),IF($F$10=29,VLOOKUP(A621,'Lista de Produtos'!$A$2:$AE$998,30,0),IF($F$10=30,VLOOKUP(A621,'Lista de Produtos'!$A$2:$AE$998,31,0))))))))))))))))))))))))))))))),"")</f>
        <v/>
      </c>
      <c r="E621" s="67"/>
      <c r="F621" s="42"/>
      <c r="G621" s="43" t="str">
        <f t="shared" si="9"/>
        <v/>
      </c>
    </row>
    <row r="622" spans="1:7" x14ac:dyDescent="0.25">
      <c r="A622" s="68" t="str">
        <f>IF('Lista de Produtos'!A611="","",'Lista de Produtos'!A611)</f>
        <v/>
      </c>
      <c r="B622" s="69"/>
      <c r="C622" s="70"/>
      <c r="D622" s="66" t="str">
        <f>IFERROR(IF($F$10=1,VLOOKUP(A622,'Lista de Produtos'!$A$2:$E$998,2,0),IF($F$10=2,VLOOKUP(A622,'Lista de Produtos'!$A$2:$E$998,3,0),IF($F$10=3,VLOOKUP(A622,'Lista de Produtos'!$A$2:$E$998,4,0),IF($F$10=4,VLOOKUP(A622,'Lista de Produtos'!$A$2:$E$998,5,0),IF($F$10=5,VLOOKUP(A622,'Lista de Produtos'!$A$2:$F$998,6,0),IF($F$10=6,VLOOKUP(A622,'Lista de Produtos'!$A$2:$G$998,7,0),IF($F$10=7,VLOOKUP(A622,'Lista de Produtos'!$A$2:$H$998,8,0),IF($F$10=8,VLOOKUP(A622,'Lista de Produtos'!$A$2:$I$998,9,0),IF($F$10=9,VLOOKUP(A622,'Lista de Produtos'!$A$2:$J$998,10,0),IF($F$10=10,VLOOKUP(A622,'Lista de Produtos'!$A$2:$AE$998,11,0),IF($F$10=11,VLOOKUP(A622,'Lista de Produtos'!$A$2:$AE$998,12,0),IF($F$10=12,VLOOKUP(A622,'Lista de Produtos'!$A$2:$AE$998,13,0),IF($F$10=13,VLOOKUP(A622,'Lista de Produtos'!$A$2:$AE$998,14,0),IF($F$10=14,VLOOKUP(A622,'Lista de Produtos'!$A$2:$AE$998,15,0),IF($F$10=15,VLOOKUP(A622,'Lista de Produtos'!$A$2:$AE$998,16,0),IF($F$10=16,VLOOKUP(A622,'Lista de Produtos'!$A$2:$AE$998,17,0),IF($F$10=17,VLOOKUP(A622,'Lista de Produtos'!$A$2:$AE$998,18,0),IF($F$10=18,VLOOKUP(A622,'Lista de Produtos'!$A$2:$AE$998,19,0),IF($F$10=19,VLOOKUP(A622,'Lista de Produtos'!$A$2:$AE$998,20,0),IF($F$10=20,VLOOKUP(A622,'Lista de Produtos'!$A$2:$AE$998,21,0),IF($F$10=21,VLOOKUP(A622,'Lista de Produtos'!$A$2:$AE$998,22,0),IF($F$10=22,VLOOKUP(A622,'Lista de Produtos'!$A$2:$AE$998,23,0),IF($F$10=23,VLOOKUP(A622,'Lista de Produtos'!$A$2:$AE$998,24,0),IF($F$10=24,VLOOKUP(A622,'Lista de Produtos'!$A$2:$AE$998,25,0),IF($F$10=25,VLOOKUP(A622,'Lista de Produtos'!$A$2:$AE$998,26,0),IF($F$10=26,VLOOKUP(A622,'Lista de Produtos'!$A$2:$AE$998,27,0),IF($F$10=27,VLOOKUP(A622,'Lista de Produtos'!$A$2:$AE$998,28,0),IF($F$10=28,VLOOKUP(A622,'Lista de Produtos'!$A$2:$AE$998,29,0),IF($F$10=29,VLOOKUP(A622,'Lista de Produtos'!$A$2:$AE$998,30,0),IF($F$10=30,VLOOKUP(A622,'Lista de Produtos'!$A$2:$AE$998,31,0))))))))))))))))))))))))))))))),"")</f>
        <v/>
      </c>
      <c r="E622" s="67"/>
      <c r="F622" s="42"/>
      <c r="G622" s="43" t="str">
        <f t="shared" si="9"/>
        <v/>
      </c>
    </row>
    <row r="623" spans="1:7" x14ac:dyDescent="0.25">
      <c r="A623" s="68" t="str">
        <f>IF('Lista de Produtos'!A612="","",'Lista de Produtos'!A612)</f>
        <v/>
      </c>
      <c r="B623" s="69"/>
      <c r="C623" s="70"/>
      <c r="D623" s="66" t="str">
        <f>IFERROR(IF($F$10=1,VLOOKUP(A623,'Lista de Produtos'!$A$2:$E$998,2,0),IF($F$10=2,VLOOKUP(A623,'Lista de Produtos'!$A$2:$E$998,3,0),IF($F$10=3,VLOOKUP(A623,'Lista de Produtos'!$A$2:$E$998,4,0),IF($F$10=4,VLOOKUP(A623,'Lista de Produtos'!$A$2:$E$998,5,0),IF($F$10=5,VLOOKUP(A623,'Lista de Produtos'!$A$2:$F$998,6,0),IF($F$10=6,VLOOKUP(A623,'Lista de Produtos'!$A$2:$G$998,7,0),IF($F$10=7,VLOOKUP(A623,'Lista de Produtos'!$A$2:$H$998,8,0),IF($F$10=8,VLOOKUP(A623,'Lista de Produtos'!$A$2:$I$998,9,0),IF($F$10=9,VLOOKUP(A623,'Lista de Produtos'!$A$2:$J$998,10,0),IF($F$10=10,VLOOKUP(A623,'Lista de Produtos'!$A$2:$AE$998,11,0),IF($F$10=11,VLOOKUP(A623,'Lista de Produtos'!$A$2:$AE$998,12,0),IF($F$10=12,VLOOKUP(A623,'Lista de Produtos'!$A$2:$AE$998,13,0),IF($F$10=13,VLOOKUP(A623,'Lista de Produtos'!$A$2:$AE$998,14,0),IF($F$10=14,VLOOKUP(A623,'Lista de Produtos'!$A$2:$AE$998,15,0),IF($F$10=15,VLOOKUP(A623,'Lista de Produtos'!$A$2:$AE$998,16,0),IF($F$10=16,VLOOKUP(A623,'Lista de Produtos'!$A$2:$AE$998,17,0),IF($F$10=17,VLOOKUP(A623,'Lista de Produtos'!$A$2:$AE$998,18,0),IF($F$10=18,VLOOKUP(A623,'Lista de Produtos'!$A$2:$AE$998,19,0),IF($F$10=19,VLOOKUP(A623,'Lista de Produtos'!$A$2:$AE$998,20,0),IF($F$10=20,VLOOKUP(A623,'Lista de Produtos'!$A$2:$AE$998,21,0),IF($F$10=21,VLOOKUP(A623,'Lista de Produtos'!$A$2:$AE$998,22,0),IF($F$10=22,VLOOKUP(A623,'Lista de Produtos'!$A$2:$AE$998,23,0),IF($F$10=23,VLOOKUP(A623,'Lista de Produtos'!$A$2:$AE$998,24,0),IF($F$10=24,VLOOKUP(A623,'Lista de Produtos'!$A$2:$AE$998,25,0),IF($F$10=25,VLOOKUP(A623,'Lista de Produtos'!$A$2:$AE$998,26,0),IF($F$10=26,VLOOKUP(A623,'Lista de Produtos'!$A$2:$AE$998,27,0),IF($F$10=27,VLOOKUP(A623,'Lista de Produtos'!$A$2:$AE$998,28,0),IF($F$10=28,VLOOKUP(A623,'Lista de Produtos'!$A$2:$AE$998,29,0),IF($F$10=29,VLOOKUP(A623,'Lista de Produtos'!$A$2:$AE$998,30,0),IF($F$10=30,VLOOKUP(A623,'Lista de Produtos'!$A$2:$AE$998,31,0))))))))))))))))))))))))))))))),"")</f>
        <v/>
      </c>
      <c r="E623" s="67"/>
      <c r="F623" s="42"/>
      <c r="G623" s="43" t="str">
        <f t="shared" si="9"/>
        <v/>
      </c>
    </row>
    <row r="624" spans="1:7" x14ac:dyDescent="0.25">
      <c r="A624" s="68" t="str">
        <f>IF('Lista de Produtos'!A613="","",'Lista de Produtos'!A613)</f>
        <v/>
      </c>
      <c r="B624" s="69"/>
      <c r="C624" s="70"/>
      <c r="D624" s="66" t="str">
        <f>IFERROR(IF($F$10=1,VLOOKUP(A624,'Lista de Produtos'!$A$2:$E$998,2,0),IF($F$10=2,VLOOKUP(A624,'Lista de Produtos'!$A$2:$E$998,3,0),IF($F$10=3,VLOOKUP(A624,'Lista de Produtos'!$A$2:$E$998,4,0),IF($F$10=4,VLOOKUP(A624,'Lista de Produtos'!$A$2:$E$998,5,0),IF($F$10=5,VLOOKUP(A624,'Lista de Produtos'!$A$2:$F$998,6,0),IF($F$10=6,VLOOKUP(A624,'Lista de Produtos'!$A$2:$G$998,7,0),IF($F$10=7,VLOOKUP(A624,'Lista de Produtos'!$A$2:$H$998,8,0),IF($F$10=8,VLOOKUP(A624,'Lista de Produtos'!$A$2:$I$998,9,0),IF($F$10=9,VLOOKUP(A624,'Lista de Produtos'!$A$2:$J$998,10,0),IF($F$10=10,VLOOKUP(A624,'Lista de Produtos'!$A$2:$AE$998,11,0),IF($F$10=11,VLOOKUP(A624,'Lista de Produtos'!$A$2:$AE$998,12,0),IF($F$10=12,VLOOKUP(A624,'Lista de Produtos'!$A$2:$AE$998,13,0),IF($F$10=13,VLOOKUP(A624,'Lista de Produtos'!$A$2:$AE$998,14,0),IF($F$10=14,VLOOKUP(A624,'Lista de Produtos'!$A$2:$AE$998,15,0),IF($F$10=15,VLOOKUP(A624,'Lista de Produtos'!$A$2:$AE$998,16,0),IF($F$10=16,VLOOKUP(A624,'Lista de Produtos'!$A$2:$AE$998,17,0),IF($F$10=17,VLOOKUP(A624,'Lista de Produtos'!$A$2:$AE$998,18,0),IF($F$10=18,VLOOKUP(A624,'Lista de Produtos'!$A$2:$AE$998,19,0),IF($F$10=19,VLOOKUP(A624,'Lista de Produtos'!$A$2:$AE$998,20,0),IF($F$10=20,VLOOKUP(A624,'Lista de Produtos'!$A$2:$AE$998,21,0),IF($F$10=21,VLOOKUP(A624,'Lista de Produtos'!$A$2:$AE$998,22,0),IF($F$10=22,VLOOKUP(A624,'Lista de Produtos'!$A$2:$AE$998,23,0),IF($F$10=23,VLOOKUP(A624,'Lista de Produtos'!$A$2:$AE$998,24,0),IF($F$10=24,VLOOKUP(A624,'Lista de Produtos'!$A$2:$AE$998,25,0),IF($F$10=25,VLOOKUP(A624,'Lista de Produtos'!$A$2:$AE$998,26,0),IF($F$10=26,VLOOKUP(A624,'Lista de Produtos'!$A$2:$AE$998,27,0),IF($F$10=27,VLOOKUP(A624,'Lista de Produtos'!$A$2:$AE$998,28,0),IF($F$10=28,VLOOKUP(A624,'Lista de Produtos'!$A$2:$AE$998,29,0),IF($F$10=29,VLOOKUP(A624,'Lista de Produtos'!$A$2:$AE$998,30,0),IF($F$10=30,VLOOKUP(A624,'Lista de Produtos'!$A$2:$AE$998,31,0))))))))))))))))))))))))))))))),"")</f>
        <v/>
      </c>
      <c r="E624" s="67"/>
      <c r="F624" s="42"/>
      <c r="G624" s="43" t="str">
        <f t="shared" si="9"/>
        <v/>
      </c>
    </row>
    <row r="625" spans="1:7" x14ac:dyDescent="0.25">
      <c r="A625" s="68" t="str">
        <f>IF('Lista de Produtos'!A614="","",'Lista de Produtos'!A614)</f>
        <v/>
      </c>
      <c r="B625" s="69"/>
      <c r="C625" s="70"/>
      <c r="D625" s="66" t="str">
        <f>IFERROR(IF($F$10=1,VLOOKUP(A625,'Lista de Produtos'!$A$2:$E$998,2,0),IF($F$10=2,VLOOKUP(A625,'Lista de Produtos'!$A$2:$E$998,3,0),IF($F$10=3,VLOOKUP(A625,'Lista de Produtos'!$A$2:$E$998,4,0),IF($F$10=4,VLOOKUP(A625,'Lista de Produtos'!$A$2:$E$998,5,0),IF($F$10=5,VLOOKUP(A625,'Lista de Produtos'!$A$2:$F$998,6,0),IF($F$10=6,VLOOKUP(A625,'Lista de Produtos'!$A$2:$G$998,7,0),IF($F$10=7,VLOOKUP(A625,'Lista de Produtos'!$A$2:$H$998,8,0),IF($F$10=8,VLOOKUP(A625,'Lista de Produtos'!$A$2:$I$998,9,0),IF($F$10=9,VLOOKUP(A625,'Lista de Produtos'!$A$2:$J$998,10,0),IF($F$10=10,VLOOKUP(A625,'Lista de Produtos'!$A$2:$AE$998,11,0),IF($F$10=11,VLOOKUP(A625,'Lista de Produtos'!$A$2:$AE$998,12,0),IF($F$10=12,VLOOKUP(A625,'Lista de Produtos'!$A$2:$AE$998,13,0),IF($F$10=13,VLOOKUP(A625,'Lista de Produtos'!$A$2:$AE$998,14,0),IF($F$10=14,VLOOKUP(A625,'Lista de Produtos'!$A$2:$AE$998,15,0),IF($F$10=15,VLOOKUP(A625,'Lista de Produtos'!$A$2:$AE$998,16,0),IF($F$10=16,VLOOKUP(A625,'Lista de Produtos'!$A$2:$AE$998,17,0),IF($F$10=17,VLOOKUP(A625,'Lista de Produtos'!$A$2:$AE$998,18,0),IF($F$10=18,VLOOKUP(A625,'Lista de Produtos'!$A$2:$AE$998,19,0),IF($F$10=19,VLOOKUP(A625,'Lista de Produtos'!$A$2:$AE$998,20,0),IF($F$10=20,VLOOKUP(A625,'Lista de Produtos'!$A$2:$AE$998,21,0),IF($F$10=21,VLOOKUP(A625,'Lista de Produtos'!$A$2:$AE$998,22,0),IF($F$10=22,VLOOKUP(A625,'Lista de Produtos'!$A$2:$AE$998,23,0),IF($F$10=23,VLOOKUP(A625,'Lista de Produtos'!$A$2:$AE$998,24,0),IF($F$10=24,VLOOKUP(A625,'Lista de Produtos'!$A$2:$AE$998,25,0),IF($F$10=25,VLOOKUP(A625,'Lista de Produtos'!$A$2:$AE$998,26,0),IF($F$10=26,VLOOKUP(A625,'Lista de Produtos'!$A$2:$AE$998,27,0),IF($F$10=27,VLOOKUP(A625,'Lista de Produtos'!$A$2:$AE$998,28,0),IF($F$10=28,VLOOKUP(A625,'Lista de Produtos'!$A$2:$AE$998,29,0),IF($F$10=29,VLOOKUP(A625,'Lista de Produtos'!$A$2:$AE$998,30,0),IF($F$10=30,VLOOKUP(A625,'Lista de Produtos'!$A$2:$AE$998,31,0))))))))))))))))))))))))))))))),"")</f>
        <v/>
      </c>
      <c r="E625" s="67"/>
      <c r="F625" s="42"/>
      <c r="G625" s="43" t="str">
        <f t="shared" si="9"/>
        <v/>
      </c>
    </row>
    <row r="626" spans="1:7" x14ac:dyDescent="0.25">
      <c r="A626" s="68" t="str">
        <f>IF('Lista de Produtos'!A615="","",'Lista de Produtos'!A615)</f>
        <v/>
      </c>
      <c r="B626" s="69"/>
      <c r="C626" s="70"/>
      <c r="D626" s="66" t="str">
        <f>IFERROR(IF($F$10=1,VLOOKUP(A626,'Lista de Produtos'!$A$2:$E$998,2,0),IF($F$10=2,VLOOKUP(A626,'Lista de Produtos'!$A$2:$E$998,3,0),IF($F$10=3,VLOOKUP(A626,'Lista de Produtos'!$A$2:$E$998,4,0),IF($F$10=4,VLOOKUP(A626,'Lista de Produtos'!$A$2:$E$998,5,0),IF($F$10=5,VLOOKUP(A626,'Lista de Produtos'!$A$2:$F$998,6,0),IF($F$10=6,VLOOKUP(A626,'Lista de Produtos'!$A$2:$G$998,7,0),IF($F$10=7,VLOOKUP(A626,'Lista de Produtos'!$A$2:$H$998,8,0),IF($F$10=8,VLOOKUP(A626,'Lista de Produtos'!$A$2:$I$998,9,0),IF($F$10=9,VLOOKUP(A626,'Lista de Produtos'!$A$2:$J$998,10,0),IF($F$10=10,VLOOKUP(A626,'Lista de Produtos'!$A$2:$AE$998,11,0),IF($F$10=11,VLOOKUP(A626,'Lista de Produtos'!$A$2:$AE$998,12,0),IF($F$10=12,VLOOKUP(A626,'Lista de Produtos'!$A$2:$AE$998,13,0),IF($F$10=13,VLOOKUP(A626,'Lista de Produtos'!$A$2:$AE$998,14,0),IF($F$10=14,VLOOKUP(A626,'Lista de Produtos'!$A$2:$AE$998,15,0),IF($F$10=15,VLOOKUP(A626,'Lista de Produtos'!$A$2:$AE$998,16,0),IF($F$10=16,VLOOKUP(A626,'Lista de Produtos'!$A$2:$AE$998,17,0),IF($F$10=17,VLOOKUP(A626,'Lista de Produtos'!$A$2:$AE$998,18,0),IF($F$10=18,VLOOKUP(A626,'Lista de Produtos'!$A$2:$AE$998,19,0),IF($F$10=19,VLOOKUP(A626,'Lista de Produtos'!$A$2:$AE$998,20,0),IF($F$10=20,VLOOKUP(A626,'Lista de Produtos'!$A$2:$AE$998,21,0),IF($F$10=21,VLOOKUP(A626,'Lista de Produtos'!$A$2:$AE$998,22,0),IF($F$10=22,VLOOKUP(A626,'Lista de Produtos'!$A$2:$AE$998,23,0),IF($F$10=23,VLOOKUP(A626,'Lista de Produtos'!$A$2:$AE$998,24,0),IF($F$10=24,VLOOKUP(A626,'Lista de Produtos'!$A$2:$AE$998,25,0),IF($F$10=25,VLOOKUP(A626,'Lista de Produtos'!$A$2:$AE$998,26,0),IF($F$10=26,VLOOKUP(A626,'Lista de Produtos'!$A$2:$AE$998,27,0),IF($F$10=27,VLOOKUP(A626,'Lista de Produtos'!$A$2:$AE$998,28,0),IF($F$10=28,VLOOKUP(A626,'Lista de Produtos'!$A$2:$AE$998,29,0),IF($F$10=29,VLOOKUP(A626,'Lista de Produtos'!$A$2:$AE$998,30,0),IF($F$10=30,VLOOKUP(A626,'Lista de Produtos'!$A$2:$AE$998,31,0))))))))))))))))))))))))))))))),"")</f>
        <v/>
      </c>
      <c r="E626" s="67"/>
      <c r="F626" s="42"/>
      <c r="G626" s="43" t="str">
        <f t="shared" si="9"/>
        <v/>
      </c>
    </row>
    <row r="627" spans="1:7" x14ac:dyDescent="0.25">
      <c r="A627" s="68" t="str">
        <f>IF('Lista de Produtos'!A616="","",'Lista de Produtos'!A616)</f>
        <v/>
      </c>
      <c r="B627" s="69"/>
      <c r="C627" s="70"/>
      <c r="D627" s="66" t="str">
        <f>IFERROR(IF($F$10=1,VLOOKUP(A627,'Lista de Produtos'!$A$2:$E$998,2,0),IF($F$10=2,VLOOKUP(A627,'Lista de Produtos'!$A$2:$E$998,3,0),IF($F$10=3,VLOOKUP(A627,'Lista de Produtos'!$A$2:$E$998,4,0),IF($F$10=4,VLOOKUP(A627,'Lista de Produtos'!$A$2:$E$998,5,0),IF($F$10=5,VLOOKUP(A627,'Lista de Produtos'!$A$2:$F$998,6,0),IF($F$10=6,VLOOKUP(A627,'Lista de Produtos'!$A$2:$G$998,7,0),IF($F$10=7,VLOOKUP(A627,'Lista de Produtos'!$A$2:$H$998,8,0),IF($F$10=8,VLOOKUP(A627,'Lista de Produtos'!$A$2:$I$998,9,0),IF($F$10=9,VLOOKUP(A627,'Lista de Produtos'!$A$2:$J$998,10,0),IF($F$10=10,VLOOKUP(A627,'Lista de Produtos'!$A$2:$AE$998,11,0),IF($F$10=11,VLOOKUP(A627,'Lista de Produtos'!$A$2:$AE$998,12,0),IF($F$10=12,VLOOKUP(A627,'Lista de Produtos'!$A$2:$AE$998,13,0),IF($F$10=13,VLOOKUP(A627,'Lista de Produtos'!$A$2:$AE$998,14,0),IF($F$10=14,VLOOKUP(A627,'Lista de Produtos'!$A$2:$AE$998,15,0),IF($F$10=15,VLOOKUP(A627,'Lista de Produtos'!$A$2:$AE$998,16,0),IF($F$10=16,VLOOKUP(A627,'Lista de Produtos'!$A$2:$AE$998,17,0),IF($F$10=17,VLOOKUP(A627,'Lista de Produtos'!$A$2:$AE$998,18,0),IF($F$10=18,VLOOKUP(A627,'Lista de Produtos'!$A$2:$AE$998,19,0),IF($F$10=19,VLOOKUP(A627,'Lista de Produtos'!$A$2:$AE$998,20,0),IF($F$10=20,VLOOKUP(A627,'Lista de Produtos'!$A$2:$AE$998,21,0),IF($F$10=21,VLOOKUP(A627,'Lista de Produtos'!$A$2:$AE$998,22,0),IF($F$10=22,VLOOKUP(A627,'Lista de Produtos'!$A$2:$AE$998,23,0),IF($F$10=23,VLOOKUP(A627,'Lista de Produtos'!$A$2:$AE$998,24,0),IF($F$10=24,VLOOKUP(A627,'Lista de Produtos'!$A$2:$AE$998,25,0),IF($F$10=25,VLOOKUP(A627,'Lista de Produtos'!$A$2:$AE$998,26,0),IF($F$10=26,VLOOKUP(A627,'Lista de Produtos'!$A$2:$AE$998,27,0),IF($F$10=27,VLOOKUP(A627,'Lista de Produtos'!$A$2:$AE$998,28,0),IF($F$10=28,VLOOKUP(A627,'Lista de Produtos'!$A$2:$AE$998,29,0),IF($F$10=29,VLOOKUP(A627,'Lista de Produtos'!$A$2:$AE$998,30,0),IF($F$10=30,VLOOKUP(A627,'Lista de Produtos'!$A$2:$AE$998,31,0))))))))))))))))))))))))))))))),"")</f>
        <v/>
      </c>
      <c r="E627" s="67"/>
      <c r="F627" s="42"/>
      <c r="G627" s="43" t="str">
        <f t="shared" si="9"/>
        <v/>
      </c>
    </row>
    <row r="628" spans="1:7" x14ac:dyDescent="0.25">
      <c r="A628" s="68" t="str">
        <f>IF('Lista de Produtos'!A617="","",'Lista de Produtos'!A617)</f>
        <v/>
      </c>
      <c r="B628" s="69"/>
      <c r="C628" s="70"/>
      <c r="D628" s="66" t="str">
        <f>IFERROR(IF($F$10=1,VLOOKUP(A628,'Lista de Produtos'!$A$2:$E$998,2,0),IF($F$10=2,VLOOKUP(A628,'Lista de Produtos'!$A$2:$E$998,3,0),IF($F$10=3,VLOOKUP(A628,'Lista de Produtos'!$A$2:$E$998,4,0),IF($F$10=4,VLOOKUP(A628,'Lista de Produtos'!$A$2:$E$998,5,0),IF($F$10=5,VLOOKUP(A628,'Lista de Produtos'!$A$2:$F$998,6,0),IF($F$10=6,VLOOKUP(A628,'Lista de Produtos'!$A$2:$G$998,7,0),IF($F$10=7,VLOOKUP(A628,'Lista de Produtos'!$A$2:$H$998,8,0),IF($F$10=8,VLOOKUP(A628,'Lista de Produtos'!$A$2:$I$998,9,0),IF($F$10=9,VLOOKUP(A628,'Lista de Produtos'!$A$2:$J$998,10,0),IF($F$10=10,VLOOKUP(A628,'Lista de Produtos'!$A$2:$AE$998,11,0),IF($F$10=11,VLOOKUP(A628,'Lista de Produtos'!$A$2:$AE$998,12,0),IF($F$10=12,VLOOKUP(A628,'Lista de Produtos'!$A$2:$AE$998,13,0),IF($F$10=13,VLOOKUP(A628,'Lista de Produtos'!$A$2:$AE$998,14,0),IF($F$10=14,VLOOKUP(A628,'Lista de Produtos'!$A$2:$AE$998,15,0),IF($F$10=15,VLOOKUP(A628,'Lista de Produtos'!$A$2:$AE$998,16,0),IF($F$10=16,VLOOKUP(A628,'Lista de Produtos'!$A$2:$AE$998,17,0),IF($F$10=17,VLOOKUP(A628,'Lista de Produtos'!$A$2:$AE$998,18,0),IF($F$10=18,VLOOKUP(A628,'Lista de Produtos'!$A$2:$AE$998,19,0),IF($F$10=19,VLOOKUP(A628,'Lista de Produtos'!$A$2:$AE$998,20,0),IF($F$10=20,VLOOKUP(A628,'Lista de Produtos'!$A$2:$AE$998,21,0),IF($F$10=21,VLOOKUP(A628,'Lista de Produtos'!$A$2:$AE$998,22,0),IF($F$10=22,VLOOKUP(A628,'Lista de Produtos'!$A$2:$AE$998,23,0),IF($F$10=23,VLOOKUP(A628,'Lista de Produtos'!$A$2:$AE$998,24,0),IF($F$10=24,VLOOKUP(A628,'Lista de Produtos'!$A$2:$AE$998,25,0),IF($F$10=25,VLOOKUP(A628,'Lista de Produtos'!$A$2:$AE$998,26,0),IF($F$10=26,VLOOKUP(A628,'Lista de Produtos'!$A$2:$AE$998,27,0),IF($F$10=27,VLOOKUP(A628,'Lista de Produtos'!$A$2:$AE$998,28,0),IF($F$10=28,VLOOKUP(A628,'Lista de Produtos'!$A$2:$AE$998,29,0),IF($F$10=29,VLOOKUP(A628,'Lista de Produtos'!$A$2:$AE$998,30,0),IF($F$10=30,VLOOKUP(A628,'Lista de Produtos'!$A$2:$AE$998,31,0))))))))))))))))))))))))))))))),"")</f>
        <v/>
      </c>
      <c r="E628" s="67"/>
      <c r="F628" s="42"/>
      <c r="G628" s="43" t="str">
        <f t="shared" si="9"/>
        <v/>
      </c>
    </row>
    <row r="629" spans="1:7" x14ac:dyDescent="0.25">
      <c r="A629" s="68" t="str">
        <f>IF('Lista de Produtos'!A618="","",'Lista de Produtos'!A618)</f>
        <v/>
      </c>
      <c r="B629" s="69"/>
      <c r="C629" s="70"/>
      <c r="D629" s="66" t="str">
        <f>IFERROR(IF($F$10=1,VLOOKUP(A629,'Lista de Produtos'!$A$2:$E$998,2,0),IF($F$10=2,VLOOKUP(A629,'Lista de Produtos'!$A$2:$E$998,3,0),IF($F$10=3,VLOOKUP(A629,'Lista de Produtos'!$A$2:$E$998,4,0),IF($F$10=4,VLOOKUP(A629,'Lista de Produtos'!$A$2:$E$998,5,0),IF($F$10=5,VLOOKUP(A629,'Lista de Produtos'!$A$2:$F$998,6,0),IF($F$10=6,VLOOKUP(A629,'Lista de Produtos'!$A$2:$G$998,7,0),IF($F$10=7,VLOOKUP(A629,'Lista de Produtos'!$A$2:$H$998,8,0),IF($F$10=8,VLOOKUP(A629,'Lista de Produtos'!$A$2:$I$998,9,0),IF($F$10=9,VLOOKUP(A629,'Lista de Produtos'!$A$2:$J$998,10,0),IF($F$10=10,VLOOKUP(A629,'Lista de Produtos'!$A$2:$AE$998,11,0),IF($F$10=11,VLOOKUP(A629,'Lista de Produtos'!$A$2:$AE$998,12,0),IF($F$10=12,VLOOKUP(A629,'Lista de Produtos'!$A$2:$AE$998,13,0),IF($F$10=13,VLOOKUP(A629,'Lista de Produtos'!$A$2:$AE$998,14,0),IF($F$10=14,VLOOKUP(A629,'Lista de Produtos'!$A$2:$AE$998,15,0),IF($F$10=15,VLOOKUP(A629,'Lista de Produtos'!$A$2:$AE$998,16,0),IF($F$10=16,VLOOKUP(A629,'Lista de Produtos'!$A$2:$AE$998,17,0),IF($F$10=17,VLOOKUP(A629,'Lista de Produtos'!$A$2:$AE$998,18,0),IF($F$10=18,VLOOKUP(A629,'Lista de Produtos'!$A$2:$AE$998,19,0),IF($F$10=19,VLOOKUP(A629,'Lista de Produtos'!$A$2:$AE$998,20,0),IF($F$10=20,VLOOKUP(A629,'Lista de Produtos'!$A$2:$AE$998,21,0),IF($F$10=21,VLOOKUP(A629,'Lista de Produtos'!$A$2:$AE$998,22,0),IF($F$10=22,VLOOKUP(A629,'Lista de Produtos'!$A$2:$AE$998,23,0),IF($F$10=23,VLOOKUP(A629,'Lista de Produtos'!$A$2:$AE$998,24,0),IF($F$10=24,VLOOKUP(A629,'Lista de Produtos'!$A$2:$AE$998,25,0),IF($F$10=25,VLOOKUP(A629,'Lista de Produtos'!$A$2:$AE$998,26,0),IF($F$10=26,VLOOKUP(A629,'Lista de Produtos'!$A$2:$AE$998,27,0),IF($F$10=27,VLOOKUP(A629,'Lista de Produtos'!$A$2:$AE$998,28,0),IF($F$10=28,VLOOKUP(A629,'Lista de Produtos'!$A$2:$AE$998,29,0),IF($F$10=29,VLOOKUP(A629,'Lista de Produtos'!$A$2:$AE$998,30,0),IF($F$10=30,VLOOKUP(A629,'Lista de Produtos'!$A$2:$AE$998,31,0))))))))))))))))))))))))))))))),"")</f>
        <v/>
      </c>
      <c r="E629" s="67"/>
      <c r="F629" s="42"/>
      <c r="G629" s="43" t="str">
        <f t="shared" si="9"/>
        <v/>
      </c>
    </row>
    <row r="630" spans="1:7" x14ac:dyDescent="0.25">
      <c r="A630" s="68" t="str">
        <f>IF('Lista de Produtos'!A619="","",'Lista de Produtos'!A619)</f>
        <v/>
      </c>
      <c r="B630" s="69"/>
      <c r="C630" s="70"/>
      <c r="D630" s="66" t="str">
        <f>IFERROR(IF($F$10=1,VLOOKUP(A630,'Lista de Produtos'!$A$2:$E$998,2,0),IF($F$10=2,VLOOKUP(A630,'Lista de Produtos'!$A$2:$E$998,3,0),IF($F$10=3,VLOOKUP(A630,'Lista de Produtos'!$A$2:$E$998,4,0),IF($F$10=4,VLOOKUP(A630,'Lista de Produtos'!$A$2:$E$998,5,0),IF($F$10=5,VLOOKUP(A630,'Lista de Produtos'!$A$2:$F$998,6,0),IF($F$10=6,VLOOKUP(A630,'Lista de Produtos'!$A$2:$G$998,7,0),IF($F$10=7,VLOOKUP(A630,'Lista de Produtos'!$A$2:$H$998,8,0),IF($F$10=8,VLOOKUP(A630,'Lista de Produtos'!$A$2:$I$998,9,0),IF($F$10=9,VLOOKUP(A630,'Lista de Produtos'!$A$2:$J$998,10,0),IF($F$10=10,VLOOKUP(A630,'Lista de Produtos'!$A$2:$AE$998,11,0),IF($F$10=11,VLOOKUP(A630,'Lista de Produtos'!$A$2:$AE$998,12,0),IF($F$10=12,VLOOKUP(A630,'Lista de Produtos'!$A$2:$AE$998,13,0),IF($F$10=13,VLOOKUP(A630,'Lista de Produtos'!$A$2:$AE$998,14,0),IF($F$10=14,VLOOKUP(A630,'Lista de Produtos'!$A$2:$AE$998,15,0),IF($F$10=15,VLOOKUP(A630,'Lista de Produtos'!$A$2:$AE$998,16,0),IF($F$10=16,VLOOKUP(A630,'Lista de Produtos'!$A$2:$AE$998,17,0),IF($F$10=17,VLOOKUP(A630,'Lista de Produtos'!$A$2:$AE$998,18,0),IF($F$10=18,VLOOKUP(A630,'Lista de Produtos'!$A$2:$AE$998,19,0),IF($F$10=19,VLOOKUP(A630,'Lista de Produtos'!$A$2:$AE$998,20,0),IF($F$10=20,VLOOKUP(A630,'Lista de Produtos'!$A$2:$AE$998,21,0),IF($F$10=21,VLOOKUP(A630,'Lista de Produtos'!$A$2:$AE$998,22,0),IF($F$10=22,VLOOKUP(A630,'Lista de Produtos'!$A$2:$AE$998,23,0),IF($F$10=23,VLOOKUP(A630,'Lista de Produtos'!$A$2:$AE$998,24,0),IF($F$10=24,VLOOKUP(A630,'Lista de Produtos'!$A$2:$AE$998,25,0),IF($F$10=25,VLOOKUP(A630,'Lista de Produtos'!$A$2:$AE$998,26,0),IF($F$10=26,VLOOKUP(A630,'Lista de Produtos'!$A$2:$AE$998,27,0),IF($F$10=27,VLOOKUP(A630,'Lista de Produtos'!$A$2:$AE$998,28,0),IF($F$10=28,VLOOKUP(A630,'Lista de Produtos'!$A$2:$AE$998,29,0),IF($F$10=29,VLOOKUP(A630,'Lista de Produtos'!$A$2:$AE$998,30,0),IF($F$10=30,VLOOKUP(A630,'Lista de Produtos'!$A$2:$AE$998,31,0))))))))))))))))))))))))))))))),"")</f>
        <v/>
      </c>
      <c r="E630" s="67"/>
      <c r="F630" s="42"/>
      <c r="G630" s="43" t="str">
        <f t="shared" si="9"/>
        <v/>
      </c>
    </row>
    <row r="631" spans="1:7" x14ac:dyDescent="0.25">
      <c r="A631" s="68" t="str">
        <f>IF('Lista de Produtos'!A620="","",'Lista de Produtos'!A620)</f>
        <v/>
      </c>
      <c r="B631" s="69"/>
      <c r="C631" s="70"/>
      <c r="D631" s="66" t="str">
        <f>IFERROR(IF($F$10=1,VLOOKUP(A631,'Lista de Produtos'!$A$2:$E$998,2,0),IF($F$10=2,VLOOKUP(A631,'Lista de Produtos'!$A$2:$E$998,3,0),IF($F$10=3,VLOOKUP(A631,'Lista de Produtos'!$A$2:$E$998,4,0),IF($F$10=4,VLOOKUP(A631,'Lista de Produtos'!$A$2:$E$998,5,0),IF($F$10=5,VLOOKUP(A631,'Lista de Produtos'!$A$2:$F$998,6,0),IF($F$10=6,VLOOKUP(A631,'Lista de Produtos'!$A$2:$G$998,7,0),IF($F$10=7,VLOOKUP(A631,'Lista de Produtos'!$A$2:$H$998,8,0),IF($F$10=8,VLOOKUP(A631,'Lista de Produtos'!$A$2:$I$998,9,0),IF($F$10=9,VLOOKUP(A631,'Lista de Produtos'!$A$2:$J$998,10,0),IF($F$10=10,VLOOKUP(A631,'Lista de Produtos'!$A$2:$AE$998,11,0),IF($F$10=11,VLOOKUP(A631,'Lista de Produtos'!$A$2:$AE$998,12,0),IF($F$10=12,VLOOKUP(A631,'Lista de Produtos'!$A$2:$AE$998,13,0),IF($F$10=13,VLOOKUP(A631,'Lista de Produtos'!$A$2:$AE$998,14,0),IF($F$10=14,VLOOKUP(A631,'Lista de Produtos'!$A$2:$AE$998,15,0),IF($F$10=15,VLOOKUP(A631,'Lista de Produtos'!$A$2:$AE$998,16,0),IF($F$10=16,VLOOKUP(A631,'Lista de Produtos'!$A$2:$AE$998,17,0),IF($F$10=17,VLOOKUP(A631,'Lista de Produtos'!$A$2:$AE$998,18,0),IF($F$10=18,VLOOKUP(A631,'Lista de Produtos'!$A$2:$AE$998,19,0),IF($F$10=19,VLOOKUP(A631,'Lista de Produtos'!$A$2:$AE$998,20,0),IF($F$10=20,VLOOKUP(A631,'Lista de Produtos'!$A$2:$AE$998,21,0),IF($F$10=21,VLOOKUP(A631,'Lista de Produtos'!$A$2:$AE$998,22,0),IF($F$10=22,VLOOKUP(A631,'Lista de Produtos'!$A$2:$AE$998,23,0),IF($F$10=23,VLOOKUP(A631,'Lista de Produtos'!$A$2:$AE$998,24,0),IF($F$10=24,VLOOKUP(A631,'Lista de Produtos'!$A$2:$AE$998,25,0),IF($F$10=25,VLOOKUP(A631,'Lista de Produtos'!$A$2:$AE$998,26,0),IF($F$10=26,VLOOKUP(A631,'Lista de Produtos'!$A$2:$AE$998,27,0),IF($F$10=27,VLOOKUP(A631,'Lista de Produtos'!$A$2:$AE$998,28,0),IF($F$10=28,VLOOKUP(A631,'Lista de Produtos'!$A$2:$AE$998,29,0),IF($F$10=29,VLOOKUP(A631,'Lista de Produtos'!$A$2:$AE$998,30,0),IF($F$10=30,VLOOKUP(A631,'Lista de Produtos'!$A$2:$AE$998,31,0))))))))))))))))))))))))))))))),"")</f>
        <v/>
      </c>
      <c r="E631" s="67"/>
      <c r="F631" s="42"/>
      <c r="G631" s="43" t="str">
        <f t="shared" si="9"/>
        <v/>
      </c>
    </row>
    <row r="632" spans="1:7" x14ac:dyDescent="0.25">
      <c r="A632" s="68" t="str">
        <f>IF('Lista de Produtos'!A621="","",'Lista de Produtos'!A621)</f>
        <v/>
      </c>
      <c r="B632" s="69"/>
      <c r="C632" s="70"/>
      <c r="D632" s="66" t="str">
        <f>IFERROR(IF($F$10=1,VLOOKUP(A632,'Lista de Produtos'!$A$2:$E$998,2,0),IF($F$10=2,VLOOKUP(A632,'Lista de Produtos'!$A$2:$E$998,3,0),IF($F$10=3,VLOOKUP(A632,'Lista de Produtos'!$A$2:$E$998,4,0),IF($F$10=4,VLOOKUP(A632,'Lista de Produtos'!$A$2:$E$998,5,0),IF($F$10=5,VLOOKUP(A632,'Lista de Produtos'!$A$2:$F$998,6,0),IF($F$10=6,VLOOKUP(A632,'Lista de Produtos'!$A$2:$G$998,7,0),IF($F$10=7,VLOOKUP(A632,'Lista de Produtos'!$A$2:$H$998,8,0),IF($F$10=8,VLOOKUP(A632,'Lista de Produtos'!$A$2:$I$998,9,0),IF($F$10=9,VLOOKUP(A632,'Lista de Produtos'!$A$2:$J$998,10,0),IF($F$10=10,VLOOKUP(A632,'Lista de Produtos'!$A$2:$AE$998,11,0),IF($F$10=11,VLOOKUP(A632,'Lista de Produtos'!$A$2:$AE$998,12,0),IF($F$10=12,VLOOKUP(A632,'Lista de Produtos'!$A$2:$AE$998,13,0),IF($F$10=13,VLOOKUP(A632,'Lista de Produtos'!$A$2:$AE$998,14,0),IF($F$10=14,VLOOKUP(A632,'Lista de Produtos'!$A$2:$AE$998,15,0),IF($F$10=15,VLOOKUP(A632,'Lista de Produtos'!$A$2:$AE$998,16,0),IF($F$10=16,VLOOKUP(A632,'Lista de Produtos'!$A$2:$AE$998,17,0),IF($F$10=17,VLOOKUP(A632,'Lista de Produtos'!$A$2:$AE$998,18,0),IF($F$10=18,VLOOKUP(A632,'Lista de Produtos'!$A$2:$AE$998,19,0),IF($F$10=19,VLOOKUP(A632,'Lista de Produtos'!$A$2:$AE$998,20,0),IF($F$10=20,VLOOKUP(A632,'Lista de Produtos'!$A$2:$AE$998,21,0),IF($F$10=21,VLOOKUP(A632,'Lista de Produtos'!$A$2:$AE$998,22,0),IF($F$10=22,VLOOKUP(A632,'Lista de Produtos'!$A$2:$AE$998,23,0),IF($F$10=23,VLOOKUP(A632,'Lista de Produtos'!$A$2:$AE$998,24,0),IF($F$10=24,VLOOKUP(A632,'Lista de Produtos'!$A$2:$AE$998,25,0),IF($F$10=25,VLOOKUP(A632,'Lista de Produtos'!$A$2:$AE$998,26,0),IF($F$10=26,VLOOKUP(A632,'Lista de Produtos'!$A$2:$AE$998,27,0),IF($F$10=27,VLOOKUP(A632,'Lista de Produtos'!$A$2:$AE$998,28,0),IF($F$10=28,VLOOKUP(A632,'Lista de Produtos'!$A$2:$AE$998,29,0),IF($F$10=29,VLOOKUP(A632,'Lista de Produtos'!$A$2:$AE$998,30,0),IF($F$10=30,VLOOKUP(A632,'Lista de Produtos'!$A$2:$AE$998,31,0))))))))))))))))))))))))))))))),"")</f>
        <v/>
      </c>
      <c r="E632" s="67"/>
      <c r="F632" s="42"/>
      <c r="G632" s="43" t="str">
        <f t="shared" si="9"/>
        <v/>
      </c>
    </row>
    <row r="633" spans="1:7" x14ac:dyDescent="0.25">
      <c r="A633" s="68" t="str">
        <f>IF('Lista de Produtos'!A622="","",'Lista de Produtos'!A622)</f>
        <v/>
      </c>
      <c r="B633" s="69"/>
      <c r="C633" s="70"/>
      <c r="D633" s="66" t="str">
        <f>IFERROR(IF($F$10=1,VLOOKUP(A633,'Lista de Produtos'!$A$2:$E$998,2,0),IF($F$10=2,VLOOKUP(A633,'Lista de Produtos'!$A$2:$E$998,3,0),IF($F$10=3,VLOOKUP(A633,'Lista de Produtos'!$A$2:$E$998,4,0),IF($F$10=4,VLOOKUP(A633,'Lista de Produtos'!$A$2:$E$998,5,0),IF($F$10=5,VLOOKUP(A633,'Lista de Produtos'!$A$2:$F$998,6,0),IF($F$10=6,VLOOKUP(A633,'Lista de Produtos'!$A$2:$G$998,7,0),IF($F$10=7,VLOOKUP(A633,'Lista de Produtos'!$A$2:$H$998,8,0),IF($F$10=8,VLOOKUP(A633,'Lista de Produtos'!$A$2:$I$998,9,0),IF($F$10=9,VLOOKUP(A633,'Lista de Produtos'!$A$2:$J$998,10,0),IF($F$10=10,VLOOKUP(A633,'Lista de Produtos'!$A$2:$AE$998,11,0),IF($F$10=11,VLOOKUP(A633,'Lista de Produtos'!$A$2:$AE$998,12,0),IF($F$10=12,VLOOKUP(A633,'Lista de Produtos'!$A$2:$AE$998,13,0),IF($F$10=13,VLOOKUP(A633,'Lista de Produtos'!$A$2:$AE$998,14,0),IF($F$10=14,VLOOKUP(A633,'Lista de Produtos'!$A$2:$AE$998,15,0),IF($F$10=15,VLOOKUP(A633,'Lista de Produtos'!$A$2:$AE$998,16,0),IF($F$10=16,VLOOKUP(A633,'Lista de Produtos'!$A$2:$AE$998,17,0),IF($F$10=17,VLOOKUP(A633,'Lista de Produtos'!$A$2:$AE$998,18,0),IF($F$10=18,VLOOKUP(A633,'Lista de Produtos'!$A$2:$AE$998,19,0),IF($F$10=19,VLOOKUP(A633,'Lista de Produtos'!$A$2:$AE$998,20,0),IF($F$10=20,VLOOKUP(A633,'Lista de Produtos'!$A$2:$AE$998,21,0),IF($F$10=21,VLOOKUP(A633,'Lista de Produtos'!$A$2:$AE$998,22,0),IF($F$10=22,VLOOKUP(A633,'Lista de Produtos'!$A$2:$AE$998,23,0),IF($F$10=23,VLOOKUP(A633,'Lista de Produtos'!$A$2:$AE$998,24,0),IF($F$10=24,VLOOKUP(A633,'Lista de Produtos'!$A$2:$AE$998,25,0),IF($F$10=25,VLOOKUP(A633,'Lista de Produtos'!$A$2:$AE$998,26,0),IF($F$10=26,VLOOKUP(A633,'Lista de Produtos'!$A$2:$AE$998,27,0),IF($F$10=27,VLOOKUP(A633,'Lista de Produtos'!$A$2:$AE$998,28,0),IF($F$10=28,VLOOKUP(A633,'Lista de Produtos'!$A$2:$AE$998,29,0),IF($F$10=29,VLOOKUP(A633,'Lista de Produtos'!$A$2:$AE$998,30,0),IF($F$10=30,VLOOKUP(A633,'Lista de Produtos'!$A$2:$AE$998,31,0))))))))))))))))))))))))))))))),"")</f>
        <v/>
      </c>
      <c r="E633" s="67"/>
      <c r="F633" s="42"/>
      <c r="G633" s="43" t="str">
        <f t="shared" si="9"/>
        <v/>
      </c>
    </row>
    <row r="634" spans="1:7" x14ac:dyDescent="0.25">
      <c r="A634" s="68" t="str">
        <f>IF('Lista de Produtos'!A623="","",'Lista de Produtos'!A623)</f>
        <v/>
      </c>
      <c r="B634" s="69"/>
      <c r="C634" s="70"/>
      <c r="D634" s="66" t="str">
        <f>IFERROR(IF($F$10=1,VLOOKUP(A634,'Lista de Produtos'!$A$2:$E$998,2,0),IF($F$10=2,VLOOKUP(A634,'Lista de Produtos'!$A$2:$E$998,3,0),IF($F$10=3,VLOOKUP(A634,'Lista de Produtos'!$A$2:$E$998,4,0),IF($F$10=4,VLOOKUP(A634,'Lista de Produtos'!$A$2:$E$998,5,0),IF($F$10=5,VLOOKUP(A634,'Lista de Produtos'!$A$2:$F$998,6,0),IF($F$10=6,VLOOKUP(A634,'Lista de Produtos'!$A$2:$G$998,7,0),IF($F$10=7,VLOOKUP(A634,'Lista de Produtos'!$A$2:$H$998,8,0),IF($F$10=8,VLOOKUP(A634,'Lista de Produtos'!$A$2:$I$998,9,0),IF($F$10=9,VLOOKUP(A634,'Lista de Produtos'!$A$2:$J$998,10,0),IF($F$10=10,VLOOKUP(A634,'Lista de Produtos'!$A$2:$AE$998,11,0),IF($F$10=11,VLOOKUP(A634,'Lista de Produtos'!$A$2:$AE$998,12,0),IF($F$10=12,VLOOKUP(A634,'Lista de Produtos'!$A$2:$AE$998,13,0),IF($F$10=13,VLOOKUP(A634,'Lista de Produtos'!$A$2:$AE$998,14,0),IF($F$10=14,VLOOKUP(A634,'Lista de Produtos'!$A$2:$AE$998,15,0),IF($F$10=15,VLOOKUP(A634,'Lista de Produtos'!$A$2:$AE$998,16,0),IF($F$10=16,VLOOKUP(A634,'Lista de Produtos'!$A$2:$AE$998,17,0),IF($F$10=17,VLOOKUP(A634,'Lista de Produtos'!$A$2:$AE$998,18,0),IF($F$10=18,VLOOKUP(A634,'Lista de Produtos'!$A$2:$AE$998,19,0),IF($F$10=19,VLOOKUP(A634,'Lista de Produtos'!$A$2:$AE$998,20,0),IF($F$10=20,VLOOKUP(A634,'Lista de Produtos'!$A$2:$AE$998,21,0),IF($F$10=21,VLOOKUP(A634,'Lista de Produtos'!$A$2:$AE$998,22,0),IF($F$10=22,VLOOKUP(A634,'Lista de Produtos'!$A$2:$AE$998,23,0),IF($F$10=23,VLOOKUP(A634,'Lista de Produtos'!$A$2:$AE$998,24,0),IF($F$10=24,VLOOKUP(A634,'Lista de Produtos'!$A$2:$AE$998,25,0),IF($F$10=25,VLOOKUP(A634,'Lista de Produtos'!$A$2:$AE$998,26,0),IF($F$10=26,VLOOKUP(A634,'Lista de Produtos'!$A$2:$AE$998,27,0),IF($F$10=27,VLOOKUP(A634,'Lista de Produtos'!$A$2:$AE$998,28,0),IF($F$10=28,VLOOKUP(A634,'Lista de Produtos'!$A$2:$AE$998,29,0),IF($F$10=29,VLOOKUP(A634,'Lista de Produtos'!$A$2:$AE$998,30,0),IF($F$10=30,VLOOKUP(A634,'Lista de Produtos'!$A$2:$AE$998,31,0))))))))))))))))))))))))))))))),"")</f>
        <v/>
      </c>
      <c r="E634" s="67"/>
      <c r="F634" s="42"/>
      <c r="G634" s="43" t="str">
        <f t="shared" si="9"/>
        <v/>
      </c>
    </row>
    <row r="635" spans="1:7" x14ac:dyDescent="0.25">
      <c r="A635" s="68" t="str">
        <f>IF('Lista de Produtos'!A624="","",'Lista de Produtos'!A624)</f>
        <v/>
      </c>
      <c r="B635" s="69"/>
      <c r="C635" s="70"/>
      <c r="D635" s="66" t="str">
        <f>IFERROR(IF($F$10=1,VLOOKUP(A635,'Lista de Produtos'!$A$2:$E$998,2,0),IF($F$10=2,VLOOKUP(A635,'Lista de Produtos'!$A$2:$E$998,3,0),IF($F$10=3,VLOOKUP(A635,'Lista de Produtos'!$A$2:$E$998,4,0),IF($F$10=4,VLOOKUP(A635,'Lista de Produtos'!$A$2:$E$998,5,0),IF($F$10=5,VLOOKUP(A635,'Lista de Produtos'!$A$2:$F$998,6,0),IF($F$10=6,VLOOKUP(A635,'Lista de Produtos'!$A$2:$G$998,7,0),IF($F$10=7,VLOOKUP(A635,'Lista de Produtos'!$A$2:$H$998,8,0),IF($F$10=8,VLOOKUP(A635,'Lista de Produtos'!$A$2:$I$998,9,0),IF($F$10=9,VLOOKUP(A635,'Lista de Produtos'!$A$2:$J$998,10,0),IF($F$10=10,VLOOKUP(A635,'Lista de Produtos'!$A$2:$AE$998,11,0),IF($F$10=11,VLOOKUP(A635,'Lista de Produtos'!$A$2:$AE$998,12,0),IF($F$10=12,VLOOKUP(A635,'Lista de Produtos'!$A$2:$AE$998,13,0),IF($F$10=13,VLOOKUP(A635,'Lista de Produtos'!$A$2:$AE$998,14,0),IF($F$10=14,VLOOKUP(A635,'Lista de Produtos'!$A$2:$AE$998,15,0),IF($F$10=15,VLOOKUP(A635,'Lista de Produtos'!$A$2:$AE$998,16,0),IF($F$10=16,VLOOKUP(A635,'Lista de Produtos'!$A$2:$AE$998,17,0),IF($F$10=17,VLOOKUP(A635,'Lista de Produtos'!$A$2:$AE$998,18,0),IF($F$10=18,VLOOKUP(A635,'Lista de Produtos'!$A$2:$AE$998,19,0),IF($F$10=19,VLOOKUP(A635,'Lista de Produtos'!$A$2:$AE$998,20,0),IF($F$10=20,VLOOKUP(A635,'Lista de Produtos'!$A$2:$AE$998,21,0),IF($F$10=21,VLOOKUP(A635,'Lista de Produtos'!$A$2:$AE$998,22,0),IF($F$10=22,VLOOKUP(A635,'Lista de Produtos'!$A$2:$AE$998,23,0),IF($F$10=23,VLOOKUP(A635,'Lista de Produtos'!$A$2:$AE$998,24,0),IF($F$10=24,VLOOKUP(A635,'Lista de Produtos'!$A$2:$AE$998,25,0),IF($F$10=25,VLOOKUP(A635,'Lista de Produtos'!$A$2:$AE$998,26,0),IF($F$10=26,VLOOKUP(A635,'Lista de Produtos'!$A$2:$AE$998,27,0),IF($F$10=27,VLOOKUP(A635,'Lista de Produtos'!$A$2:$AE$998,28,0),IF($F$10=28,VLOOKUP(A635,'Lista de Produtos'!$A$2:$AE$998,29,0),IF($F$10=29,VLOOKUP(A635,'Lista de Produtos'!$A$2:$AE$998,30,0),IF($F$10=30,VLOOKUP(A635,'Lista de Produtos'!$A$2:$AE$998,31,0))))))))))))))))))))))))))))))),"")</f>
        <v/>
      </c>
      <c r="E635" s="67"/>
      <c r="F635" s="42"/>
      <c r="G635" s="43" t="str">
        <f t="shared" si="9"/>
        <v/>
      </c>
    </row>
    <row r="636" spans="1:7" x14ac:dyDescent="0.25">
      <c r="A636" s="68" t="str">
        <f>IF('Lista de Produtos'!A625="","",'Lista de Produtos'!A625)</f>
        <v/>
      </c>
      <c r="B636" s="69"/>
      <c r="C636" s="70"/>
      <c r="D636" s="66" t="str">
        <f>IFERROR(IF($F$10=1,VLOOKUP(A636,'Lista de Produtos'!$A$2:$E$998,2,0),IF($F$10=2,VLOOKUP(A636,'Lista de Produtos'!$A$2:$E$998,3,0),IF($F$10=3,VLOOKUP(A636,'Lista de Produtos'!$A$2:$E$998,4,0),IF($F$10=4,VLOOKUP(A636,'Lista de Produtos'!$A$2:$E$998,5,0),IF($F$10=5,VLOOKUP(A636,'Lista de Produtos'!$A$2:$F$998,6,0),IF($F$10=6,VLOOKUP(A636,'Lista de Produtos'!$A$2:$G$998,7,0),IF($F$10=7,VLOOKUP(A636,'Lista de Produtos'!$A$2:$H$998,8,0),IF($F$10=8,VLOOKUP(A636,'Lista de Produtos'!$A$2:$I$998,9,0),IF($F$10=9,VLOOKUP(A636,'Lista de Produtos'!$A$2:$J$998,10,0),IF($F$10=10,VLOOKUP(A636,'Lista de Produtos'!$A$2:$AE$998,11,0),IF($F$10=11,VLOOKUP(A636,'Lista de Produtos'!$A$2:$AE$998,12,0),IF($F$10=12,VLOOKUP(A636,'Lista de Produtos'!$A$2:$AE$998,13,0),IF($F$10=13,VLOOKUP(A636,'Lista de Produtos'!$A$2:$AE$998,14,0),IF($F$10=14,VLOOKUP(A636,'Lista de Produtos'!$A$2:$AE$998,15,0),IF($F$10=15,VLOOKUP(A636,'Lista de Produtos'!$A$2:$AE$998,16,0),IF($F$10=16,VLOOKUP(A636,'Lista de Produtos'!$A$2:$AE$998,17,0),IF($F$10=17,VLOOKUP(A636,'Lista de Produtos'!$A$2:$AE$998,18,0),IF($F$10=18,VLOOKUP(A636,'Lista de Produtos'!$A$2:$AE$998,19,0),IF($F$10=19,VLOOKUP(A636,'Lista de Produtos'!$A$2:$AE$998,20,0),IF($F$10=20,VLOOKUP(A636,'Lista de Produtos'!$A$2:$AE$998,21,0),IF($F$10=21,VLOOKUP(A636,'Lista de Produtos'!$A$2:$AE$998,22,0),IF($F$10=22,VLOOKUP(A636,'Lista de Produtos'!$A$2:$AE$998,23,0),IF($F$10=23,VLOOKUP(A636,'Lista de Produtos'!$A$2:$AE$998,24,0),IF($F$10=24,VLOOKUP(A636,'Lista de Produtos'!$A$2:$AE$998,25,0),IF($F$10=25,VLOOKUP(A636,'Lista de Produtos'!$A$2:$AE$998,26,0),IF($F$10=26,VLOOKUP(A636,'Lista de Produtos'!$A$2:$AE$998,27,0),IF($F$10=27,VLOOKUP(A636,'Lista de Produtos'!$A$2:$AE$998,28,0),IF($F$10=28,VLOOKUP(A636,'Lista de Produtos'!$A$2:$AE$998,29,0),IF($F$10=29,VLOOKUP(A636,'Lista de Produtos'!$A$2:$AE$998,30,0),IF($F$10=30,VLOOKUP(A636,'Lista de Produtos'!$A$2:$AE$998,31,0))))))))))))))))))))))))))))))),"")</f>
        <v/>
      </c>
      <c r="E636" s="67"/>
      <c r="F636" s="42"/>
      <c r="G636" s="43" t="str">
        <f t="shared" si="9"/>
        <v/>
      </c>
    </row>
    <row r="637" spans="1:7" x14ac:dyDescent="0.25">
      <c r="A637" s="68" t="str">
        <f>IF('Lista de Produtos'!A626="","",'Lista de Produtos'!A626)</f>
        <v/>
      </c>
      <c r="B637" s="69"/>
      <c r="C637" s="70"/>
      <c r="D637" s="66" t="str">
        <f>IFERROR(IF($F$10=1,VLOOKUP(A637,'Lista de Produtos'!$A$2:$E$998,2,0),IF($F$10=2,VLOOKUP(A637,'Lista de Produtos'!$A$2:$E$998,3,0),IF($F$10=3,VLOOKUP(A637,'Lista de Produtos'!$A$2:$E$998,4,0),IF($F$10=4,VLOOKUP(A637,'Lista de Produtos'!$A$2:$E$998,5,0),IF($F$10=5,VLOOKUP(A637,'Lista de Produtos'!$A$2:$F$998,6,0),IF($F$10=6,VLOOKUP(A637,'Lista de Produtos'!$A$2:$G$998,7,0),IF($F$10=7,VLOOKUP(A637,'Lista de Produtos'!$A$2:$H$998,8,0),IF($F$10=8,VLOOKUP(A637,'Lista de Produtos'!$A$2:$I$998,9,0),IF($F$10=9,VLOOKUP(A637,'Lista de Produtos'!$A$2:$J$998,10,0),IF($F$10=10,VLOOKUP(A637,'Lista de Produtos'!$A$2:$AE$998,11,0),IF($F$10=11,VLOOKUP(A637,'Lista de Produtos'!$A$2:$AE$998,12,0),IF($F$10=12,VLOOKUP(A637,'Lista de Produtos'!$A$2:$AE$998,13,0),IF($F$10=13,VLOOKUP(A637,'Lista de Produtos'!$A$2:$AE$998,14,0),IF($F$10=14,VLOOKUP(A637,'Lista de Produtos'!$A$2:$AE$998,15,0),IF($F$10=15,VLOOKUP(A637,'Lista de Produtos'!$A$2:$AE$998,16,0),IF($F$10=16,VLOOKUP(A637,'Lista de Produtos'!$A$2:$AE$998,17,0),IF($F$10=17,VLOOKUP(A637,'Lista de Produtos'!$A$2:$AE$998,18,0),IF($F$10=18,VLOOKUP(A637,'Lista de Produtos'!$A$2:$AE$998,19,0),IF($F$10=19,VLOOKUP(A637,'Lista de Produtos'!$A$2:$AE$998,20,0),IF($F$10=20,VLOOKUP(A637,'Lista de Produtos'!$A$2:$AE$998,21,0),IF($F$10=21,VLOOKUP(A637,'Lista de Produtos'!$A$2:$AE$998,22,0),IF($F$10=22,VLOOKUP(A637,'Lista de Produtos'!$A$2:$AE$998,23,0),IF($F$10=23,VLOOKUP(A637,'Lista de Produtos'!$A$2:$AE$998,24,0),IF($F$10=24,VLOOKUP(A637,'Lista de Produtos'!$A$2:$AE$998,25,0),IF($F$10=25,VLOOKUP(A637,'Lista de Produtos'!$A$2:$AE$998,26,0),IF($F$10=26,VLOOKUP(A637,'Lista de Produtos'!$A$2:$AE$998,27,0),IF($F$10=27,VLOOKUP(A637,'Lista de Produtos'!$A$2:$AE$998,28,0),IF($F$10=28,VLOOKUP(A637,'Lista de Produtos'!$A$2:$AE$998,29,0),IF($F$10=29,VLOOKUP(A637,'Lista de Produtos'!$A$2:$AE$998,30,0),IF($F$10=30,VLOOKUP(A637,'Lista de Produtos'!$A$2:$AE$998,31,0))))))))))))))))))))))))))))))),"")</f>
        <v/>
      </c>
      <c r="E637" s="67"/>
      <c r="F637" s="42"/>
      <c r="G637" s="43" t="str">
        <f t="shared" si="9"/>
        <v/>
      </c>
    </row>
    <row r="638" spans="1:7" x14ac:dyDescent="0.25">
      <c r="A638" s="68" t="str">
        <f>IF('Lista de Produtos'!A627="","",'Lista de Produtos'!A627)</f>
        <v/>
      </c>
      <c r="B638" s="69"/>
      <c r="C638" s="70"/>
      <c r="D638" s="66" t="str">
        <f>IFERROR(IF($F$10=1,VLOOKUP(A638,'Lista de Produtos'!$A$2:$E$998,2,0),IF($F$10=2,VLOOKUP(A638,'Lista de Produtos'!$A$2:$E$998,3,0),IF($F$10=3,VLOOKUP(A638,'Lista de Produtos'!$A$2:$E$998,4,0),IF($F$10=4,VLOOKUP(A638,'Lista de Produtos'!$A$2:$E$998,5,0),IF($F$10=5,VLOOKUP(A638,'Lista de Produtos'!$A$2:$F$998,6,0),IF($F$10=6,VLOOKUP(A638,'Lista de Produtos'!$A$2:$G$998,7,0),IF($F$10=7,VLOOKUP(A638,'Lista de Produtos'!$A$2:$H$998,8,0),IF($F$10=8,VLOOKUP(A638,'Lista de Produtos'!$A$2:$I$998,9,0),IF($F$10=9,VLOOKUP(A638,'Lista de Produtos'!$A$2:$J$998,10,0),IF($F$10=10,VLOOKUP(A638,'Lista de Produtos'!$A$2:$AE$998,11,0),IF($F$10=11,VLOOKUP(A638,'Lista de Produtos'!$A$2:$AE$998,12,0),IF($F$10=12,VLOOKUP(A638,'Lista de Produtos'!$A$2:$AE$998,13,0),IF($F$10=13,VLOOKUP(A638,'Lista de Produtos'!$A$2:$AE$998,14,0),IF($F$10=14,VLOOKUP(A638,'Lista de Produtos'!$A$2:$AE$998,15,0),IF($F$10=15,VLOOKUP(A638,'Lista de Produtos'!$A$2:$AE$998,16,0),IF($F$10=16,VLOOKUP(A638,'Lista de Produtos'!$A$2:$AE$998,17,0),IF($F$10=17,VLOOKUP(A638,'Lista de Produtos'!$A$2:$AE$998,18,0),IF($F$10=18,VLOOKUP(A638,'Lista de Produtos'!$A$2:$AE$998,19,0),IF($F$10=19,VLOOKUP(A638,'Lista de Produtos'!$A$2:$AE$998,20,0),IF($F$10=20,VLOOKUP(A638,'Lista de Produtos'!$A$2:$AE$998,21,0),IF($F$10=21,VLOOKUP(A638,'Lista de Produtos'!$A$2:$AE$998,22,0),IF($F$10=22,VLOOKUP(A638,'Lista de Produtos'!$A$2:$AE$998,23,0),IF($F$10=23,VLOOKUP(A638,'Lista de Produtos'!$A$2:$AE$998,24,0),IF($F$10=24,VLOOKUP(A638,'Lista de Produtos'!$A$2:$AE$998,25,0),IF($F$10=25,VLOOKUP(A638,'Lista de Produtos'!$A$2:$AE$998,26,0),IF($F$10=26,VLOOKUP(A638,'Lista de Produtos'!$A$2:$AE$998,27,0),IF($F$10=27,VLOOKUP(A638,'Lista de Produtos'!$A$2:$AE$998,28,0),IF($F$10=28,VLOOKUP(A638,'Lista de Produtos'!$A$2:$AE$998,29,0),IF($F$10=29,VLOOKUP(A638,'Lista de Produtos'!$A$2:$AE$998,30,0),IF($F$10=30,VLOOKUP(A638,'Lista de Produtos'!$A$2:$AE$998,31,0))))))))))))))))))))))))))))))),"")</f>
        <v/>
      </c>
      <c r="E638" s="67"/>
      <c r="F638" s="42"/>
      <c r="G638" s="43" t="str">
        <f t="shared" si="9"/>
        <v/>
      </c>
    </row>
    <row r="639" spans="1:7" x14ac:dyDescent="0.25">
      <c r="A639" s="68" t="str">
        <f>IF('Lista de Produtos'!A628="","",'Lista de Produtos'!A628)</f>
        <v/>
      </c>
      <c r="B639" s="69"/>
      <c r="C639" s="70"/>
      <c r="D639" s="66" t="str">
        <f>IFERROR(IF($F$10=1,VLOOKUP(A639,'Lista de Produtos'!$A$2:$E$998,2,0),IF($F$10=2,VLOOKUP(A639,'Lista de Produtos'!$A$2:$E$998,3,0),IF($F$10=3,VLOOKUP(A639,'Lista de Produtos'!$A$2:$E$998,4,0),IF($F$10=4,VLOOKUP(A639,'Lista de Produtos'!$A$2:$E$998,5,0),IF($F$10=5,VLOOKUP(A639,'Lista de Produtos'!$A$2:$F$998,6,0),IF($F$10=6,VLOOKUP(A639,'Lista de Produtos'!$A$2:$G$998,7,0),IF($F$10=7,VLOOKUP(A639,'Lista de Produtos'!$A$2:$H$998,8,0),IF($F$10=8,VLOOKUP(A639,'Lista de Produtos'!$A$2:$I$998,9,0),IF($F$10=9,VLOOKUP(A639,'Lista de Produtos'!$A$2:$J$998,10,0),IF($F$10=10,VLOOKUP(A639,'Lista de Produtos'!$A$2:$AE$998,11,0),IF($F$10=11,VLOOKUP(A639,'Lista de Produtos'!$A$2:$AE$998,12,0),IF($F$10=12,VLOOKUP(A639,'Lista de Produtos'!$A$2:$AE$998,13,0),IF($F$10=13,VLOOKUP(A639,'Lista de Produtos'!$A$2:$AE$998,14,0),IF($F$10=14,VLOOKUP(A639,'Lista de Produtos'!$A$2:$AE$998,15,0),IF($F$10=15,VLOOKUP(A639,'Lista de Produtos'!$A$2:$AE$998,16,0),IF($F$10=16,VLOOKUP(A639,'Lista de Produtos'!$A$2:$AE$998,17,0),IF($F$10=17,VLOOKUP(A639,'Lista de Produtos'!$A$2:$AE$998,18,0),IF($F$10=18,VLOOKUP(A639,'Lista de Produtos'!$A$2:$AE$998,19,0),IF($F$10=19,VLOOKUP(A639,'Lista de Produtos'!$A$2:$AE$998,20,0),IF($F$10=20,VLOOKUP(A639,'Lista de Produtos'!$A$2:$AE$998,21,0),IF($F$10=21,VLOOKUP(A639,'Lista de Produtos'!$A$2:$AE$998,22,0),IF($F$10=22,VLOOKUP(A639,'Lista de Produtos'!$A$2:$AE$998,23,0),IF($F$10=23,VLOOKUP(A639,'Lista de Produtos'!$A$2:$AE$998,24,0),IF($F$10=24,VLOOKUP(A639,'Lista de Produtos'!$A$2:$AE$998,25,0),IF($F$10=25,VLOOKUP(A639,'Lista de Produtos'!$A$2:$AE$998,26,0),IF($F$10=26,VLOOKUP(A639,'Lista de Produtos'!$A$2:$AE$998,27,0),IF($F$10=27,VLOOKUP(A639,'Lista de Produtos'!$A$2:$AE$998,28,0),IF($F$10=28,VLOOKUP(A639,'Lista de Produtos'!$A$2:$AE$998,29,0),IF($F$10=29,VLOOKUP(A639,'Lista de Produtos'!$A$2:$AE$998,30,0),IF($F$10=30,VLOOKUP(A639,'Lista de Produtos'!$A$2:$AE$998,31,0))))))))))))))))))))))))))))))),"")</f>
        <v/>
      </c>
      <c r="E639" s="67"/>
      <c r="F639" s="42"/>
      <c r="G639" s="43" t="str">
        <f t="shared" si="9"/>
        <v/>
      </c>
    </row>
    <row r="640" spans="1:7" x14ac:dyDescent="0.25">
      <c r="A640" s="68" t="str">
        <f>IF('Lista de Produtos'!A629="","",'Lista de Produtos'!A629)</f>
        <v/>
      </c>
      <c r="B640" s="69"/>
      <c r="C640" s="70"/>
      <c r="D640" s="66" t="str">
        <f>IFERROR(IF($F$10=1,VLOOKUP(A640,'Lista de Produtos'!$A$2:$E$998,2,0),IF($F$10=2,VLOOKUP(A640,'Lista de Produtos'!$A$2:$E$998,3,0),IF($F$10=3,VLOOKUP(A640,'Lista de Produtos'!$A$2:$E$998,4,0),IF($F$10=4,VLOOKUP(A640,'Lista de Produtos'!$A$2:$E$998,5,0),IF($F$10=5,VLOOKUP(A640,'Lista de Produtos'!$A$2:$F$998,6,0),IF($F$10=6,VLOOKUP(A640,'Lista de Produtos'!$A$2:$G$998,7,0),IF($F$10=7,VLOOKUP(A640,'Lista de Produtos'!$A$2:$H$998,8,0),IF($F$10=8,VLOOKUP(A640,'Lista de Produtos'!$A$2:$I$998,9,0),IF($F$10=9,VLOOKUP(A640,'Lista de Produtos'!$A$2:$J$998,10,0),IF($F$10=10,VLOOKUP(A640,'Lista de Produtos'!$A$2:$AE$998,11,0),IF($F$10=11,VLOOKUP(A640,'Lista de Produtos'!$A$2:$AE$998,12,0),IF($F$10=12,VLOOKUP(A640,'Lista de Produtos'!$A$2:$AE$998,13,0),IF($F$10=13,VLOOKUP(A640,'Lista de Produtos'!$A$2:$AE$998,14,0),IF($F$10=14,VLOOKUP(A640,'Lista de Produtos'!$A$2:$AE$998,15,0),IF($F$10=15,VLOOKUP(A640,'Lista de Produtos'!$A$2:$AE$998,16,0),IF($F$10=16,VLOOKUP(A640,'Lista de Produtos'!$A$2:$AE$998,17,0),IF($F$10=17,VLOOKUP(A640,'Lista de Produtos'!$A$2:$AE$998,18,0),IF($F$10=18,VLOOKUP(A640,'Lista de Produtos'!$A$2:$AE$998,19,0),IF($F$10=19,VLOOKUP(A640,'Lista de Produtos'!$A$2:$AE$998,20,0),IF($F$10=20,VLOOKUP(A640,'Lista de Produtos'!$A$2:$AE$998,21,0),IF($F$10=21,VLOOKUP(A640,'Lista de Produtos'!$A$2:$AE$998,22,0),IF($F$10=22,VLOOKUP(A640,'Lista de Produtos'!$A$2:$AE$998,23,0),IF($F$10=23,VLOOKUP(A640,'Lista de Produtos'!$A$2:$AE$998,24,0),IF($F$10=24,VLOOKUP(A640,'Lista de Produtos'!$A$2:$AE$998,25,0),IF($F$10=25,VLOOKUP(A640,'Lista de Produtos'!$A$2:$AE$998,26,0),IF($F$10=26,VLOOKUP(A640,'Lista de Produtos'!$A$2:$AE$998,27,0),IF($F$10=27,VLOOKUP(A640,'Lista de Produtos'!$A$2:$AE$998,28,0),IF($F$10=28,VLOOKUP(A640,'Lista de Produtos'!$A$2:$AE$998,29,0),IF($F$10=29,VLOOKUP(A640,'Lista de Produtos'!$A$2:$AE$998,30,0),IF($F$10=30,VLOOKUP(A640,'Lista de Produtos'!$A$2:$AE$998,31,0))))))))))))))))))))))))))))))),"")</f>
        <v/>
      </c>
      <c r="E640" s="67"/>
      <c r="F640" s="42"/>
      <c r="G640" s="43" t="str">
        <f t="shared" si="9"/>
        <v/>
      </c>
    </row>
    <row r="641" spans="1:7" x14ac:dyDescent="0.25">
      <c r="A641" s="68" t="str">
        <f>IF('Lista de Produtos'!A630="","",'Lista de Produtos'!A630)</f>
        <v/>
      </c>
      <c r="B641" s="69"/>
      <c r="C641" s="70"/>
      <c r="D641" s="66" t="str">
        <f>IFERROR(IF($F$10=1,VLOOKUP(A641,'Lista de Produtos'!$A$2:$E$998,2,0),IF($F$10=2,VLOOKUP(A641,'Lista de Produtos'!$A$2:$E$998,3,0),IF($F$10=3,VLOOKUP(A641,'Lista de Produtos'!$A$2:$E$998,4,0),IF($F$10=4,VLOOKUP(A641,'Lista de Produtos'!$A$2:$E$998,5,0),IF($F$10=5,VLOOKUP(A641,'Lista de Produtos'!$A$2:$F$998,6,0),IF($F$10=6,VLOOKUP(A641,'Lista de Produtos'!$A$2:$G$998,7,0),IF($F$10=7,VLOOKUP(A641,'Lista de Produtos'!$A$2:$H$998,8,0),IF($F$10=8,VLOOKUP(A641,'Lista de Produtos'!$A$2:$I$998,9,0),IF($F$10=9,VLOOKUP(A641,'Lista de Produtos'!$A$2:$J$998,10,0),IF($F$10=10,VLOOKUP(A641,'Lista de Produtos'!$A$2:$AE$998,11,0),IF($F$10=11,VLOOKUP(A641,'Lista de Produtos'!$A$2:$AE$998,12,0),IF($F$10=12,VLOOKUP(A641,'Lista de Produtos'!$A$2:$AE$998,13,0),IF($F$10=13,VLOOKUP(A641,'Lista de Produtos'!$A$2:$AE$998,14,0),IF($F$10=14,VLOOKUP(A641,'Lista de Produtos'!$A$2:$AE$998,15,0),IF($F$10=15,VLOOKUP(A641,'Lista de Produtos'!$A$2:$AE$998,16,0),IF($F$10=16,VLOOKUP(A641,'Lista de Produtos'!$A$2:$AE$998,17,0),IF($F$10=17,VLOOKUP(A641,'Lista de Produtos'!$A$2:$AE$998,18,0),IF($F$10=18,VLOOKUP(A641,'Lista de Produtos'!$A$2:$AE$998,19,0),IF($F$10=19,VLOOKUP(A641,'Lista de Produtos'!$A$2:$AE$998,20,0),IF($F$10=20,VLOOKUP(A641,'Lista de Produtos'!$A$2:$AE$998,21,0),IF($F$10=21,VLOOKUP(A641,'Lista de Produtos'!$A$2:$AE$998,22,0),IF($F$10=22,VLOOKUP(A641,'Lista de Produtos'!$A$2:$AE$998,23,0),IF($F$10=23,VLOOKUP(A641,'Lista de Produtos'!$A$2:$AE$998,24,0),IF($F$10=24,VLOOKUP(A641,'Lista de Produtos'!$A$2:$AE$998,25,0),IF($F$10=25,VLOOKUP(A641,'Lista de Produtos'!$A$2:$AE$998,26,0),IF($F$10=26,VLOOKUP(A641,'Lista de Produtos'!$A$2:$AE$998,27,0),IF($F$10=27,VLOOKUP(A641,'Lista de Produtos'!$A$2:$AE$998,28,0),IF($F$10=28,VLOOKUP(A641,'Lista de Produtos'!$A$2:$AE$998,29,0),IF($F$10=29,VLOOKUP(A641,'Lista de Produtos'!$A$2:$AE$998,30,0),IF($F$10=30,VLOOKUP(A641,'Lista de Produtos'!$A$2:$AE$998,31,0))))))))))))))))))))))))))))))),"")</f>
        <v/>
      </c>
      <c r="E641" s="67"/>
      <c r="F641" s="42"/>
      <c r="G641" s="43" t="str">
        <f t="shared" si="9"/>
        <v/>
      </c>
    </row>
    <row r="642" spans="1:7" x14ac:dyDescent="0.25">
      <c r="A642" s="68" t="str">
        <f>IF('Lista de Produtos'!A631="","",'Lista de Produtos'!A631)</f>
        <v/>
      </c>
      <c r="B642" s="69"/>
      <c r="C642" s="70"/>
      <c r="D642" s="66" t="str">
        <f>IFERROR(IF($F$10=1,VLOOKUP(A642,'Lista de Produtos'!$A$2:$E$998,2,0),IF($F$10=2,VLOOKUP(A642,'Lista de Produtos'!$A$2:$E$998,3,0),IF($F$10=3,VLOOKUP(A642,'Lista de Produtos'!$A$2:$E$998,4,0),IF($F$10=4,VLOOKUP(A642,'Lista de Produtos'!$A$2:$E$998,5,0),IF($F$10=5,VLOOKUP(A642,'Lista de Produtos'!$A$2:$F$998,6,0),IF($F$10=6,VLOOKUP(A642,'Lista de Produtos'!$A$2:$G$998,7,0),IF($F$10=7,VLOOKUP(A642,'Lista de Produtos'!$A$2:$H$998,8,0),IF($F$10=8,VLOOKUP(A642,'Lista de Produtos'!$A$2:$I$998,9,0),IF($F$10=9,VLOOKUP(A642,'Lista de Produtos'!$A$2:$J$998,10,0),IF($F$10=10,VLOOKUP(A642,'Lista de Produtos'!$A$2:$AE$998,11,0),IF($F$10=11,VLOOKUP(A642,'Lista de Produtos'!$A$2:$AE$998,12,0),IF($F$10=12,VLOOKUP(A642,'Lista de Produtos'!$A$2:$AE$998,13,0),IF($F$10=13,VLOOKUP(A642,'Lista de Produtos'!$A$2:$AE$998,14,0),IF($F$10=14,VLOOKUP(A642,'Lista de Produtos'!$A$2:$AE$998,15,0),IF($F$10=15,VLOOKUP(A642,'Lista de Produtos'!$A$2:$AE$998,16,0),IF($F$10=16,VLOOKUP(A642,'Lista de Produtos'!$A$2:$AE$998,17,0),IF($F$10=17,VLOOKUP(A642,'Lista de Produtos'!$A$2:$AE$998,18,0),IF($F$10=18,VLOOKUP(A642,'Lista de Produtos'!$A$2:$AE$998,19,0),IF($F$10=19,VLOOKUP(A642,'Lista de Produtos'!$A$2:$AE$998,20,0),IF($F$10=20,VLOOKUP(A642,'Lista de Produtos'!$A$2:$AE$998,21,0),IF($F$10=21,VLOOKUP(A642,'Lista de Produtos'!$A$2:$AE$998,22,0),IF($F$10=22,VLOOKUP(A642,'Lista de Produtos'!$A$2:$AE$998,23,0),IF($F$10=23,VLOOKUP(A642,'Lista de Produtos'!$A$2:$AE$998,24,0),IF($F$10=24,VLOOKUP(A642,'Lista de Produtos'!$A$2:$AE$998,25,0),IF($F$10=25,VLOOKUP(A642,'Lista de Produtos'!$A$2:$AE$998,26,0),IF($F$10=26,VLOOKUP(A642,'Lista de Produtos'!$A$2:$AE$998,27,0),IF($F$10=27,VLOOKUP(A642,'Lista de Produtos'!$A$2:$AE$998,28,0),IF($F$10=28,VLOOKUP(A642,'Lista de Produtos'!$A$2:$AE$998,29,0),IF($F$10=29,VLOOKUP(A642,'Lista de Produtos'!$A$2:$AE$998,30,0),IF($F$10=30,VLOOKUP(A642,'Lista de Produtos'!$A$2:$AE$998,31,0))))))))))))))))))))))))))))))),"")</f>
        <v/>
      </c>
      <c r="E642" s="67"/>
      <c r="F642" s="42"/>
      <c r="G642" s="43" t="str">
        <f t="shared" si="9"/>
        <v/>
      </c>
    </row>
    <row r="643" spans="1:7" x14ac:dyDescent="0.25">
      <c r="A643" s="68" t="str">
        <f>IF('Lista de Produtos'!A632="","",'Lista de Produtos'!A632)</f>
        <v/>
      </c>
      <c r="B643" s="69"/>
      <c r="C643" s="70"/>
      <c r="D643" s="66" t="str">
        <f>IFERROR(IF($F$10=1,VLOOKUP(A643,'Lista de Produtos'!$A$2:$E$998,2,0),IF($F$10=2,VLOOKUP(A643,'Lista de Produtos'!$A$2:$E$998,3,0),IF($F$10=3,VLOOKUP(A643,'Lista de Produtos'!$A$2:$E$998,4,0),IF($F$10=4,VLOOKUP(A643,'Lista de Produtos'!$A$2:$E$998,5,0),IF($F$10=5,VLOOKUP(A643,'Lista de Produtos'!$A$2:$F$998,6,0),IF($F$10=6,VLOOKUP(A643,'Lista de Produtos'!$A$2:$G$998,7,0),IF($F$10=7,VLOOKUP(A643,'Lista de Produtos'!$A$2:$H$998,8,0),IF($F$10=8,VLOOKUP(A643,'Lista de Produtos'!$A$2:$I$998,9,0),IF($F$10=9,VLOOKUP(A643,'Lista de Produtos'!$A$2:$J$998,10,0),IF($F$10=10,VLOOKUP(A643,'Lista de Produtos'!$A$2:$AE$998,11,0),IF($F$10=11,VLOOKUP(A643,'Lista de Produtos'!$A$2:$AE$998,12,0),IF($F$10=12,VLOOKUP(A643,'Lista de Produtos'!$A$2:$AE$998,13,0),IF($F$10=13,VLOOKUP(A643,'Lista de Produtos'!$A$2:$AE$998,14,0),IF($F$10=14,VLOOKUP(A643,'Lista de Produtos'!$A$2:$AE$998,15,0),IF($F$10=15,VLOOKUP(A643,'Lista de Produtos'!$A$2:$AE$998,16,0),IF($F$10=16,VLOOKUP(A643,'Lista de Produtos'!$A$2:$AE$998,17,0),IF($F$10=17,VLOOKUP(A643,'Lista de Produtos'!$A$2:$AE$998,18,0),IF($F$10=18,VLOOKUP(A643,'Lista de Produtos'!$A$2:$AE$998,19,0),IF($F$10=19,VLOOKUP(A643,'Lista de Produtos'!$A$2:$AE$998,20,0),IF($F$10=20,VLOOKUP(A643,'Lista de Produtos'!$A$2:$AE$998,21,0),IF($F$10=21,VLOOKUP(A643,'Lista de Produtos'!$A$2:$AE$998,22,0),IF($F$10=22,VLOOKUP(A643,'Lista de Produtos'!$A$2:$AE$998,23,0),IF($F$10=23,VLOOKUP(A643,'Lista de Produtos'!$A$2:$AE$998,24,0),IF($F$10=24,VLOOKUP(A643,'Lista de Produtos'!$A$2:$AE$998,25,0),IF($F$10=25,VLOOKUP(A643,'Lista de Produtos'!$A$2:$AE$998,26,0),IF($F$10=26,VLOOKUP(A643,'Lista de Produtos'!$A$2:$AE$998,27,0),IF($F$10=27,VLOOKUP(A643,'Lista de Produtos'!$A$2:$AE$998,28,0),IF($F$10=28,VLOOKUP(A643,'Lista de Produtos'!$A$2:$AE$998,29,0),IF($F$10=29,VLOOKUP(A643,'Lista de Produtos'!$A$2:$AE$998,30,0),IF($F$10=30,VLOOKUP(A643,'Lista de Produtos'!$A$2:$AE$998,31,0))))))))))))))))))))))))))))))),"")</f>
        <v/>
      </c>
      <c r="E643" s="67"/>
      <c r="F643" s="42"/>
      <c r="G643" s="43" t="str">
        <f t="shared" si="9"/>
        <v/>
      </c>
    </row>
    <row r="644" spans="1:7" x14ac:dyDescent="0.25">
      <c r="A644" s="68" t="str">
        <f>IF('Lista de Produtos'!A633="","",'Lista de Produtos'!A633)</f>
        <v/>
      </c>
      <c r="B644" s="69"/>
      <c r="C644" s="70"/>
      <c r="D644" s="66" t="str">
        <f>IFERROR(IF($F$10=1,VLOOKUP(A644,'Lista de Produtos'!$A$2:$E$998,2,0),IF($F$10=2,VLOOKUP(A644,'Lista de Produtos'!$A$2:$E$998,3,0),IF($F$10=3,VLOOKUP(A644,'Lista de Produtos'!$A$2:$E$998,4,0),IF($F$10=4,VLOOKUP(A644,'Lista de Produtos'!$A$2:$E$998,5,0),IF($F$10=5,VLOOKUP(A644,'Lista de Produtos'!$A$2:$F$998,6,0),IF($F$10=6,VLOOKUP(A644,'Lista de Produtos'!$A$2:$G$998,7,0),IF($F$10=7,VLOOKUP(A644,'Lista de Produtos'!$A$2:$H$998,8,0),IF($F$10=8,VLOOKUP(A644,'Lista de Produtos'!$A$2:$I$998,9,0),IF($F$10=9,VLOOKUP(A644,'Lista de Produtos'!$A$2:$J$998,10,0),IF($F$10=10,VLOOKUP(A644,'Lista de Produtos'!$A$2:$AE$998,11,0),IF($F$10=11,VLOOKUP(A644,'Lista de Produtos'!$A$2:$AE$998,12,0),IF($F$10=12,VLOOKUP(A644,'Lista de Produtos'!$A$2:$AE$998,13,0),IF($F$10=13,VLOOKUP(A644,'Lista de Produtos'!$A$2:$AE$998,14,0),IF($F$10=14,VLOOKUP(A644,'Lista de Produtos'!$A$2:$AE$998,15,0),IF($F$10=15,VLOOKUP(A644,'Lista de Produtos'!$A$2:$AE$998,16,0),IF($F$10=16,VLOOKUP(A644,'Lista de Produtos'!$A$2:$AE$998,17,0),IF($F$10=17,VLOOKUP(A644,'Lista de Produtos'!$A$2:$AE$998,18,0),IF($F$10=18,VLOOKUP(A644,'Lista de Produtos'!$A$2:$AE$998,19,0),IF($F$10=19,VLOOKUP(A644,'Lista de Produtos'!$A$2:$AE$998,20,0),IF($F$10=20,VLOOKUP(A644,'Lista de Produtos'!$A$2:$AE$998,21,0),IF($F$10=21,VLOOKUP(A644,'Lista de Produtos'!$A$2:$AE$998,22,0),IF($F$10=22,VLOOKUP(A644,'Lista de Produtos'!$A$2:$AE$998,23,0),IF($F$10=23,VLOOKUP(A644,'Lista de Produtos'!$A$2:$AE$998,24,0),IF($F$10=24,VLOOKUP(A644,'Lista de Produtos'!$A$2:$AE$998,25,0),IF($F$10=25,VLOOKUP(A644,'Lista de Produtos'!$A$2:$AE$998,26,0),IF($F$10=26,VLOOKUP(A644,'Lista de Produtos'!$A$2:$AE$998,27,0),IF($F$10=27,VLOOKUP(A644,'Lista de Produtos'!$A$2:$AE$998,28,0),IF($F$10=28,VLOOKUP(A644,'Lista de Produtos'!$A$2:$AE$998,29,0),IF($F$10=29,VLOOKUP(A644,'Lista de Produtos'!$A$2:$AE$998,30,0),IF($F$10=30,VLOOKUP(A644,'Lista de Produtos'!$A$2:$AE$998,31,0))))))))))))))))))))))))))))))),"")</f>
        <v/>
      </c>
      <c r="E644" s="67"/>
      <c r="F644" s="42"/>
      <c r="G644" s="43" t="str">
        <f t="shared" si="9"/>
        <v/>
      </c>
    </row>
    <row r="645" spans="1:7" x14ac:dyDescent="0.25">
      <c r="A645" s="68" t="str">
        <f>IF('Lista de Produtos'!A634="","",'Lista de Produtos'!A634)</f>
        <v/>
      </c>
      <c r="B645" s="69"/>
      <c r="C645" s="70"/>
      <c r="D645" s="66" t="str">
        <f>IFERROR(IF($F$10=1,VLOOKUP(A645,'Lista de Produtos'!$A$2:$E$998,2,0),IF($F$10=2,VLOOKUP(A645,'Lista de Produtos'!$A$2:$E$998,3,0),IF($F$10=3,VLOOKUP(A645,'Lista de Produtos'!$A$2:$E$998,4,0),IF($F$10=4,VLOOKUP(A645,'Lista de Produtos'!$A$2:$E$998,5,0),IF($F$10=5,VLOOKUP(A645,'Lista de Produtos'!$A$2:$F$998,6,0),IF($F$10=6,VLOOKUP(A645,'Lista de Produtos'!$A$2:$G$998,7,0),IF($F$10=7,VLOOKUP(A645,'Lista de Produtos'!$A$2:$H$998,8,0),IF($F$10=8,VLOOKUP(A645,'Lista de Produtos'!$A$2:$I$998,9,0),IF($F$10=9,VLOOKUP(A645,'Lista de Produtos'!$A$2:$J$998,10,0),IF($F$10=10,VLOOKUP(A645,'Lista de Produtos'!$A$2:$AE$998,11,0),IF($F$10=11,VLOOKUP(A645,'Lista de Produtos'!$A$2:$AE$998,12,0),IF($F$10=12,VLOOKUP(A645,'Lista de Produtos'!$A$2:$AE$998,13,0),IF($F$10=13,VLOOKUP(A645,'Lista de Produtos'!$A$2:$AE$998,14,0),IF($F$10=14,VLOOKUP(A645,'Lista de Produtos'!$A$2:$AE$998,15,0),IF($F$10=15,VLOOKUP(A645,'Lista de Produtos'!$A$2:$AE$998,16,0),IF($F$10=16,VLOOKUP(A645,'Lista de Produtos'!$A$2:$AE$998,17,0),IF($F$10=17,VLOOKUP(A645,'Lista de Produtos'!$A$2:$AE$998,18,0),IF($F$10=18,VLOOKUP(A645,'Lista de Produtos'!$A$2:$AE$998,19,0),IF($F$10=19,VLOOKUP(A645,'Lista de Produtos'!$A$2:$AE$998,20,0),IF($F$10=20,VLOOKUP(A645,'Lista de Produtos'!$A$2:$AE$998,21,0),IF($F$10=21,VLOOKUP(A645,'Lista de Produtos'!$A$2:$AE$998,22,0),IF($F$10=22,VLOOKUP(A645,'Lista de Produtos'!$A$2:$AE$998,23,0),IF($F$10=23,VLOOKUP(A645,'Lista de Produtos'!$A$2:$AE$998,24,0),IF($F$10=24,VLOOKUP(A645,'Lista de Produtos'!$A$2:$AE$998,25,0),IF($F$10=25,VLOOKUP(A645,'Lista de Produtos'!$A$2:$AE$998,26,0),IF($F$10=26,VLOOKUP(A645,'Lista de Produtos'!$A$2:$AE$998,27,0),IF($F$10=27,VLOOKUP(A645,'Lista de Produtos'!$A$2:$AE$998,28,0),IF($F$10=28,VLOOKUP(A645,'Lista de Produtos'!$A$2:$AE$998,29,0),IF($F$10=29,VLOOKUP(A645,'Lista de Produtos'!$A$2:$AE$998,30,0),IF($F$10=30,VLOOKUP(A645,'Lista de Produtos'!$A$2:$AE$998,31,0))))))))))))))))))))))))))))))),"")</f>
        <v/>
      </c>
      <c r="E645" s="67"/>
      <c r="F645" s="42"/>
      <c r="G645" s="43" t="str">
        <f t="shared" si="9"/>
        <v/>
      </c>
    </row>
    <row r="646" spans="1:7" x14ac:dyDescent="0.25">
      <c r="A646" s="68" t="str">
        <f>IF('Lista de Produtos'!A635="","",'Lista de Produtos'!A635)</f>
        <v/>
      </c>
      <c r="B646" s="69"/>
      <c r="C646" s="70"/>
      <c r="D646" s="66" t="str">
        <f>IFERROR(IF($F$10=1,VLOOKUP(A646,'Lista de Produtos'!$A$2:$E$998,2,0),IF($F$10=2,VLOOKUP(A646,'Lista de Produtos'!$A$2:$E$998,3,0),IF($F$10=3,VLOOKUP(A646,'Lista de Produtos'!$A$2:$E$998,4,0),IF($F$10=4,VLOOKUP(A646,'Lista de Produtos'!$A$2:$E$998,5,0),IF($F$10=5,VLOOKUP(A646,'Lista de Produtos'!$A$2:$F$998,6,0),IF($F$10=6,VLOOKUP(A646,'Lista de Produtos'!$A$2:$G$998,7,0),IF($F$10=7,VLOOKUP(A646,'Lista de Produtos'!$A$2:$H$998,8,0),IF($F$10=8,VLOOKUP(A646,'Lista de Produtos'!$A$2:$I$998,9,0),IF($F$10=9,VLOOKUP(A646,'Lista de Produtos'!$A$2:$J$998,10,0),IF($F$10=10,VLOOKUP(A646,'Lista de Produtos'!$A$2:$AE$998,11,0),IF($F$10=11,VLOOKUP(A646,'Lista de Produtos'!$A$2:$AE$998,12,0),IF($F$10=12,VLOOKUP(A646,'Lista de Produtos'!$A$2:$AE$998,13,0),IF($F$10=13,VLOOKUP(A646,'Lista de Produtos'!$A$2:$AE$998,14,0),IF($F$10=14,VLOOKUP(A646,'Lista de Produtos'!$A$2:$AE$998,15,0),IF($F$10=15,VLOOKUP(A646,'Lista de Produtos'!$A$2:$AE$998,16,0),IF($F$10=16,VLOOKUP(A646,'Lista de Produtos'!$A$2:$AE$998,17,0),IF($F$10=17,VLOOKUP(A646,'Lista de Produtos'!$A$2:$AE$998,18,0),IF($F$10=18,VLOOKUP(A646,'Lista de Produtos'!$A$2:$AE$998,19,0),IF($F$10=19,VLOOKUP(A646,'Lista de Produtos'!$A$2:$AE$998,20,0),IF($F$10=20,VLOOKUP(A646,'Lista de Produtos'!$A$2:$AE$998,21,0),IF($F$10=21,VLOOKUP(A646,'Lista de Produtos'!$A$2:$AE$998,22,0),IF($F$10=22,VLOOKUP(A646,'Lista de Produtos'!$A$2:$AE$998,23,0),IF($F$10=23,VLOOKUP(A646,'Lista de Produtos'!$A$2:$AE$998,24,0),IF($F$10=24,VLOOKUP(A646,'Lista de Produtos'!$A$2:$AE$998,25,0),IF($F$10=25,VLOOKUP(A646,'Lista de Produtos'!$A$2:$AE$998,26,0),IF($F$10=26,VLOOKUP(A646,'Lista de Produtos'!$A$2:$AE$998,27,0),IF($F$10=27,VLOOKUP(A646,'Lista de Produtos'!$A$2:$AE$998,28,0),IF($F$10=28,VLOOKUP(A646,'Lista de Produtos'!$A$2:$AE$998,29,0),IF($F$10=29,VLOOKUP(A646,'Lista de Produtos'!$A$2:$AE$998,30,0),IF($F$10=30,VLOOKUP(A646,'Lista de Produtos'!$A$2:$AE$998,31,0))))))))))))))))))))))))))))))),"")</f>
        <v/>
      </c>
      <c r="E646" s="67"/>
      <c r="F646" s="42"/>
      <c r="G646" s="43" t="str">
        <f t="shared" si="9"/>
        <v/>
      </c>
    </row>
    <row r="647" spans="1:7" x14ac:dyDescent="0.25">
      <c r="A647" s="68" t="str">
        <f>IF('Lista de Produtos'!A636="","",'Lista de Produtos'!A636)</f>
        <v/>
      </c>
      <c r="B647" s="69"/>
      <c r="C647" s="70"/>
      <c r="D647" s="66" t="str">
        <f>IFERROR(IF($F$10=1,VLOOKUP(A647,'Lista de Produtos'!$A$2:$E$998,2,0),IF($F$10=2,VLOOKUP(A647,'Lista de Produtos'!$A$2:$E$998,3,0),IF($F$10=3,VLOOKUP(A647,'Lista de Produtos'!$A$2:$E$998,4,0),IF($F$10=4,VLOOKUP(A647,'Lista de Produtos'!$A$2:$E$998,5,0),IF($F$10=5,VLOOKUP(A647,'Lista de Produtos'!$A$2:$F$998,6,0),IF($F$10=6,VLOOKUP(A647,'Lista de Produtos'!$A$2:$G$998,7,0),IF($F$10=7,VLOOKUP(A647,'Lista de Produtos'!$A$2:$H$998,8,0),IF($F$10=8,VLOOKUP(A647,'Lista de Produtos'!$A$2:$I$998,9,0),IF($F$10=9,VLOOKUP(A647,'Lista de Produtos'!$A$2:$J$998,10,0),IF($F$10=10,VLOOKUP(A647,'Lista de Produtos'!$A$2:$AE$998,11,0),IF($F$10=11,VLOOKUP(A647,'Lista de Produtos'!$A$2:$AE$998,12,0),IF($F$10=12,VLOOKUP(A647,'Lista de Produtos'!$A$2:$AE$998,13,0),IF($F$10=13,VLOOKUP(A647,'Lista de Produtos'!$A$2:$AE$998,14,0),IF($F$10=14,VLOOKUP(A647,'Lista de Produtos'!$A$2:$AE$998,15,0),IF($F$10=15,VLOOKUP(A647,'Lista de Produtos'!$A$2:$AE$998,16,0),IF($F$10=16,VLOOKUP(A647,'Lista de Produtos'!$A$2:$AE$998,17,0),IF($F$10=17,VLOOKUP(A647,'Lista de Produtos'!$A$2:$AE$998,18,0),IF($F$10=18,VLOOKUP(A647,'Lista de Produtos'!$A$2:$AE$998,19,0),IF($F$10=19,VLOOKUP(A647,'Lista de Produtos'!$A$2:$AE$998,20,0),IF($F$10=20,VLOOKUP(A647,'Lista de Produtos'!$A$2:$AE$998,21,0),IF($F$10=21,VLOOKUP(A647,'Lista de Produtos'!$A$2:$AE$998,22,0),IF($F$10=22,VLOOKUP(A647,'Lista de Produtos'!$A$2:$AE$998,23,0),IF($F$10=23,VLOOKUP(A647,'Lista de Produtos'!$A$2:$AE$998,24,0),IF($F$10=24,VLOOKUP(A647,'Lista de Produtos'!$A$2:$AE$998,25,0),IF($F$10=25,VLOOKUP(A647,'Lista de Produtos'!$A$2:$AE$998,26,0),IF($F$10=26,VLOOKUP(A647,'Lista de Produtos'!$A$2:$AE$998,27,0),IF($F$10=27,VLOOKUP(A647,'Lista de Produtos'!$A$2:$AE$998,28,0),IF($F$10=28,VLOOKUP(A647,'Lista de Produtos'!$A$2:$AE$998,29,0),IF($F$10=29,VLOOKUP(A647,'Lista de Produtos'!$A$2:$AE$998,30,0),IF($F$10=30,VLOOKUP(A647,'Lista de Produtos'!$A$2:$AE$998,31,0))))))))))))))))))))))))))))))),"")</f>
        <v/>
      </c>
      <c r="E647" s="67"/>
      <c r="F647" s="42"/>
      <c r="G647" s="43" t="str">
        <f t="shared" si="9"/>
        <v/>
      </c>
    </row>
    <row r="648" spans="1:7" x14ac:dyDescent="0.25">
      <c r="A648" s="68" t="str">
        <f>IF('Lista de Produtos'!A637="","",'Lista de Produtos'!A637)</f>
        <v/>
      </c>
      <c r="B648" s="69"/>
      <c r="C648" s="70"/>
      <c r="D648" s="66" t="str">
        <f>IFERROR(IF($F$10=1,VLOOKUP(A648,'Lista de Produtos'!$A$2:$E$998,2,0),IF($F$10=2,VLOOKUP(A648,'Lista de Produtos'!$A$2:$E$998,3,0),IF($F$10=3,VLOOKUP(A648,'Lista de Produtos'!$A$2:$E$998,4,0),IF($F$10=4,VLOOKUP(A648,'Lista de Produtos'!$A$2:$E$998,5,0),IF($F$10=5,VLOOKUP(A648,'Lista de Produtos'!$A$2:$F$998,6,0),IF($F$10=6,VLOOKUP(A648,'Lista de Produtos'!$A$2:$G$998,7,0),IF($F$10=7,VLOOKUP(A648,'Lista de Produtos'!$A$2:$H$998,8,0),IF($F$10=8,VLOOKUP(A648,'Lista de Produtos'!$A$2:$I$998,9,0),IF($F$10=9,VLOOKUP(A648,'Lista de Produtos'!$A$2:$J$998,10,0),IF($F$10=10,VLOOKUP(A648,'Lista de Produtos'!$A$2:$AE$998,11,0),IF($F$10=11,VLOOKUP(A648,'Lista de Produtos'!$A$2:$AE$998,12,0),IF($F$10=12,VLOOKUP(A648,'Lista de Produtos'!$A$2:$AE$998,13,0),IF($F$10=13,VLOOKUP(A648,'Lista de Produtos'!$A$2:$AE$998,14,0),IF($F$10=14,VLOOKUP(A648,'Lista de Produtos'!$A$2:$AE$998,15,0),IF($F$10=15,VLOOKUP(A648,'Lista de Produtos'!$A$2:$AE$998,16,0),IF($F$10=16,VLOOKUP(A648,'Lista de Produtos'!$A$2:$AE$998,17,0),IF($F$10=17,VLOOKUP(A648,'Lista de Produtos'!$A$2:$AE$998,18,0),IF($F$10=18,VLOOKUP(A648,'Lista de Produtos'!$A$2:$AE$998,19,0),IF($F$10=19,VLOOKUP(A648,'Lista de Produtos'!$A$2:$AE$998,20,0),IF($F$10=20,VLOOKUP(A648,'Lista de Produtos'!$A$2:$AE$998,21,0),IF($F$10=21,VLOOKUP(A648,'Lista de Produtos'!$A$2:$AE$998,22,0),IF($F$10=22,VLOOKUP(A648,'Lista de Produtos'!$A$2:$AE$998,23,0),IF($F$10=23,VLOOKUP(A648,'Lista de Produtos'!$A$2:$AE$998,24,0),IF($F$10=24,VLOOKUP(A648,'Lista de Produtos'!$A$2:$AE$998,25,0),IF($F$10=25,VLOOKUP(A648,'Lista de Produtos'!$A$2:$AE$998,26,0),IF($F$10=26,VLOOKUP(A648,'Lista de Produtos'!$A$2:$AE$998,27,0),IF($F$10=27,VLOOKUP(A648,'Lista de Produtos'!$A$2:$AE$998,28,0),IF($F$10=28,VLOOKUP(A648,'Lista de Produtos'!$A$2:$AE$998,29,0),IF($F$10=29,VLOOKUP(A648,'Lista de Produtos'!$A$2:$AE$998,30,0),IF($F$10=30,VLOOKUP(A648,'Lista de Produtos'!$A$2:$AE$998,31,0))))))))))))))))))))))))))))))),"")</f>
        <v/>
      </c>
      <c r="E648" s="67"/>
      <c r="F648" s="42"/>
      <c r="G648" s="43" t="str">
        <f t="shared" si="9"/>
        <v/>
      </c>
    </row>
    <row r="649" spans="1:7" x14ac:dyDescent="0.25">
      <c r="A649" s="68" t="str">
        <f>IF('Lista de Produtos'!A638="","",'Lista de Produtos'!A638)</f>
        <v/>
      </c>
      <c r="B649" s="69"/>
      <c r="C649" s="70"/>
      <c r="D649" s="66" t="str">
        <f>IFERROR(IF($F$10=1,VLOOKUP(A649,'Lista de Produtos'!$A$2:$E$998,2,0),IF($F$10=2,VLOOKUP(A649,'Lista de Produtos'!$A$2:$E$998,3,0),IF($F$10=3,VLOOKUP(A649,'Lista de Produtos'!$A$2:$E$998,4,0),IF($F$10=4,VLOOKUP(A649,'Lista de Produtos'!$A$2:$E$998,5,0),IF($F$10=5,VLOOKUP(A649,'Lista de Produtos'!$A$2:$F$998,6,0),IF($F$10=6,VLOOKUP(A649,'Lista de Produtos'!$A$2:$G$998,7,0),IF($F$10=7,VLOOKUP(A649,'Lista de Produtos'!$A$2:$H$998,8,0),IF($F$10=8,VLOOKUP(A649,'Lista de Produtos'!$A$2:$I$998,9,0),IF($F$10=9,VLOOKUP(A649,'Lista de Produtos'!$A$2:$J$998,10,0),IF($F$10=10,VLOOKUP(A649,'Lista de Produtos'!$A$2:$AE$998,11,0),IF($F$10=11,VLOOKUP(A649,'Lista de Produtos'!$A$2:$AE$998,12,0),IF($F$10=12,VLOOKUP(A649,'Lista de Produtos'!$A$2:$AE$998,13,0),IF($F$10=13,VLOOKUP(A649,'Lista de Produtos'!$A$2:$AE$998,14,0),IF($F$10=14,VLOOKUP(A649,'Lista de Produtos'!$A$2:$AE$998,15,0),IF($F$10=15,VLOOKUP(A649,'Lista de Produtos'!$A$2:$AE$998,16,0),IF($F$10=16,VLOOKUP(A649,'Lista de Produtos'!$A$2:$AE$998,17,0),IF($F$10=17,VLOOKUP(A649,'Lista de Produtos'!$A$2:$AE$998,18,0),IF($F$10=18,VLOOKUP(A649,'Lista de Produtos'!$A$2:$AE$998,19,0),IF($F$10=19,VLOOKUP(A649,'Lista de Produtos'!$A$2:$AE$998,20,0),IF($F$10=20,VLOOKUP(A649,'Lista de Produtos'!$A$2:$AE$998,21,0),IF($F$10=21,VLOOKUP(A649,'Lista de Produtos'!$A$2:$AE$998,22,0),IF($F$10=22,VLOOKUP(A649,'Lista de Produtos'!$A$2:$AE$998,23,0),IF($F$10=23,VLOOKUP(A649,'Lista de Produtos'!$A$2:$AE$998,24,0),IF($F$10=24,VLOOKUP(A649,'Lista de Produtos'!$A$2:$AE$998,25,0),IF($F$10=25,VLOOKUP(A649,'Lista de Produtos'!$A$2:$AE$998,26,0),IF($F$10=26,VLOOKUP(A649,'Lista de Produtos'!$A$2:$AE$998,27,0),IF($F$10=27,VLOOKUP(A649,'Lista de Produtos'!$A$2:$AE$998,28,0),IF($F$10=28,VLOOKUP(A649,'Lista de Produtos'!$A$2:$AE$998,29,0),IF($F$10=29,VLOOKUP(A649,'Lista de Produtos'!$A$2:$AE$998,30,0),IF($F$10=30,VLOOKUP(A649,'Lista de Produtos'!$A$2:$AE$998,31,0))))))))))))))))))))))))))))))),"")</f>
        <v/>
      </c>
      <c r="E649" s="67"/>
      <c r="F649" s="42"/>
      <c r="G649" s="43" t="str">
        <f t="shared" si="9"/>
        <v/>
      </c>
    </row>
    <row r="650" spans="1:7" x14ac:dyDescent="0.25">
      <c r="A650" s="68" t="str">
        <f>IF('Lista de Produtos'!A639="","",'Lista de Produtos'!A639)</f>
        <v/>
      </c>
      <c r="B650" s="69"/>
      <c r="C650" s="70"/>
      <c r="D650" s="66" t="str">
        <f>IFERROR(IF($F$10=1,VLOOKUP(A650,'Lista de Produtos'!$A$2:$E$998,2,0),IF($F$10=2,VLOOKUP(A650,'Lista de Produtos'!$A$2:$E$998,3,0),IF($F$10=3,VLOOKUP(A650,'Lista de Produtos'!$A$2:$E$998,4,0),IF($F$10=4,VLOOKUP(A650,'Lista de Produtos'!$A$2:$E$998,5,0),IF($F$10=5,VLOOKUP(A650,'Lista de Produtos'!$A$2:$F$998,6,0),IF($F$10=6,VLOOKUP(A650,'Lista de Produtos'!$A$2:$G$998,7,0),IF($F$10=7,VLOOKUP(A650,'Lista de Produtos'!$A$2:$H$998,8,0),IF($F$10=8,VLOOKUP(A650,'Lista de Produtos'!$A$2:$I$998,9,0),IF($F$10=9,VLOOKUP(A650,'Lista de Produtos'!$A$2:$J$998,10,0),IF($F$10=10,VLOOKUP(A650,'Lista de Produtos'!$A$2:$AE$998,11,0),IF($F$10=11,VLOOKUP(A650,'Lista de Produtos'!$A$2:$AE$998,12,0),IF($F$10=12,VLOOKUP(A650,'Lista de Produtos'!$A$2:$AE$998,13,0),IF($F$10=13,VLOOKUP(A650,'Lista de Produtos'!$A$2:$AE$998,14,0),IF($F$10=14,VLOOKUP(A650,'Lista de Produtos'!$A$2:$AE$998,15,0),IF($F$10=15,VLOOKUP(A650,'Lista de Produtos'!$A$2:$AE$998,16,0),IF($F$10=16,VLOOKUP(A650,'Lista de Produtos'!$A$2:$AE$998,17,0),IF($F$10=17,VLOOKUP(A650,'Lista de Produtos'!$A$2:$AE$998,18,0),IF($F$10=18,VLOOKUP(A650,'Lista de Produtos'!$A$2:$AE$998,19,0),IF($F$10=19,VLOOKUP(A650,'Lista de Produtos'!$A$2:$AE$998,20,0),IF($F$10=20,VLOOKUP(A650,'Lista de Produtos'!$A$2:$AE$998,21,0),IF($F$10=21,VLOOKUP(A650,'Lista de Produtos'!$A$2:$AE$998,22,0),IF($F$10=22,VLOOKUP(A650,'Lista de Produtos'!$A$2:$AE$998,23,0),IF($F$10=23,VLOOKUP(A650,'Lista de Produtos'!$A$2:$AE$998,24,0),IF($F$10=24,VLOOKUP(A650,'Lista de Produtos'!$A$2:$AE$998,25,0),IF($F$10=25,VLOOKUP(A650,'Lista de Produtos'!$A$2:$AE$998,26,0),IF($F$10=26,VLOOKUP(A650,'Lista de Produtos'!$A$2:$AE$998,27,0),IF($F$10=27,VLOOKUP(A650,'Lista de Produtos'!$A$2:$AE$998,28,0),IF($F$10=28,VLOOKUP(A650,'Lista de Produtos'!$A$2:$AE$998,29,0),IF($F$10=29,VLOOKUP(A650,'Lista de Produtos'!$A$2:$AE$998,30,0),IF($F$10=30,VLOOKUP(A650,'Lista de Produtos'!$A$2:$AE$998,31,0))))))))))))))))))))))))))))))),"")</f>
        <v/>
      </c>
      <c r="E650" s="67"/>
      <c r="F650" s="42"/>
      <c r="G650" s="43" t="str">
        <f t="shared" si="9"/>
        <v/>
      </c>
    </row>
    <row r="651" spans="1:7" x14ac:dyDescent="0.25">
      <c r="A651" s="68" t="str">
        <f>IF('Lista de Produtos'!A640="","",'Lista de Produtos'!A640)</f>
        <v/>
      </c>
      <c r="B651" s="69"/>
      <c r="C651" s="70"/>
      <c r="D651" s="66" t="str">
        <f>IFERROR(IF($F$10=1,VLOOKUP(A651,'Lista de Produtos'!$A$2:$E$998,2,0),IF($F$10=2,VLOOKUP(A651,'Lista de Produtos'!$A$2:$E$998,3,0),IF($F$10=3,VLOOKUP(A651,'Lista de Produtos'!$A$2:$E$998,4,0),IF($F$10=4,VLOOKUP(A651,'Lista de Produtos'!$A$2:$E$998,5,0),IF($F$10=5,VLOOKUP(A651,'Lista de Produtos'!$A$2:$F$998,6,0),IF($F$10=6,VLOOKUP(A651,'Lista de Produtos'!$A$2:$G$998,7,0),IF($F$10=7,VLOOKUP(A651,'Lista de Produtos'!$A$2:$H$998,8,0),IF($F$10=8,VLOOKUP(A651,'Lista de Produtos'!$A$2:$I$998,9,0),IF($F$10=9,VLOOKUP(A651,'Lista de Produtos'!$A$2:$J$998,10,0),IF($F$10=10,VLOOKUP(A651,'Lista de Produtos'!$A$2:$AE$998,11,0),IF($F$10=11,VLOOKUP(A651,'Lista de Produtos'!$A$2:$AE$998,12,0),IF($F$10=12,VLOOKUP(A651,'Lista de Produtos'!$A$2:$AE$998,13,0),IF($F$10=13,VLOOKUP(A651,'Lista de Produtos'!$A$2:$AE$998,14,0),IF($F$10=14,VLOOKUP(A651,'Lista de Produtos'!$A$2:$AE$998,15,0),IF($F$10=15,VLOOKUP(A651,'Lista de Produtos'!$A$2:$AE$998,16,0),IF($F$10=16,VLOOKUP(A651,'Lista de Produtos'!$A$2:$AE$998,17,0),IF($F$10=17,VLOOKUP(A651,'Lista de Produtos'!$A$2:$AE$998,18,0),IF($F$10=18,VLOOKUP(A651,'Lista de Produtos'!$A$2:$AE$998,19,0),IF($F$10=19,VLOOKUP(A651,'Lista de Produtos'!$A$2:$AE$998,20,0),IF($F$10=20,VLOOKUP(A651,'Lista de Produtos'!$A$2:$AE$998,21,0),IF($F$10=21,VLOOKUP(A651,'Lista de Produtos'!$A$2:$AE$998,22,0),IF($F$10=22,VLOOKUP(A651,'Lista de Produtos'!$A$2:$AE$998,23,0),IF($F$10=23,VLOOKUP(A651,'Lista de Produtos'!$A$2:$AE$998,24,0),IF($F$10=24,VLOOKUP(A651,'Lista de Produtos'!$A$2:$AE$998,25,0),IF($F$10=25,VLOOKUP(A651,'Lista de Produtos'!$A$2:$AE$998,26,0),IF($F$10=26,VLOOKUP(A651,'Lista de Produtos'!$A$2:$AE$998,27,0),IF($F$10=27,VLOOKUP(A651,'Lista de Produtos'!$A$2:$AE$998,28,0),IF($F$10=28,VLOOKUP(A651,'Lista de Produtos'!$A$2:$AE$998,29,0),IF($F$10=29,VLOOKUP(A651,'Lista de Produtos'!$A$2:$AE$998,30,0),IF($F$10=30,VLOOKUP(A651,'Lista de Produtos'!$A$2:$AE$998,31,0))))))))))))))))))))))))))))))),"")</f>
        <v/>
      </c>
      <c r="E651" s="67"/>
      <c r="F651" s="42"/>
      <c r="G651" s="43" t="str">
        <f t="shared" si="9"/>
        <v/>
      </c>
    </row>
    <row r="652" spans="1:7" x14ac:dyDescent="0.25">
      <c r="A652" s="68" t="str">
        <f>IF('Lista de Produtos'!A641="","",'Lista de Produtos'!A641)</f>
        <v/>
      </c>
      <c r="B652" s="69"/>
      <c r="C652" s="70"/>
      <c r="D652" s="66" t="str">
        <f>IFERROR(IF($F$10=1,VLOOKUP(A652,'Lista de Produtos'!$A$2:$E$998,2,0),IF($F$10=2,VLOOKUP(A652,'Lista de Produtos'!$A$2:$E$998,3,0),IF($F$10=3,VLOOKUP(A652,'Lista de Produtos'!$A$2:$E$998,4,0),IF($F$10=4,VLOOKUP(A652,'Lista de Produtos'!$A$2:$E$998,5,0),IF($F$10=5,VLOOKUP(A652,'Lista de Produtos'!$A$2:$F$998,6,0),IF($F$10=6,VLOOKUP(A652,'Lista de Produtos'!$A$2:$G$998,7,0),IF($F$10=7,VLOOKUP(A652,'Lista de Produtos'!$A$2:$H$998,8,0),IF($F$10=8,VLOOKUP(A652,'Lista de Produtos'!$A$2:$I$998,9,0),IF($F$10=9,VLOOKUP(A652,'Lista de Produtos'!$A$2:$J$998,10,0),IF($F$10=10,VLOOKUP(A652,'Lista de Produtos'!$A$2:$AE$998,11,0),IF($F$10=11,VLOOKUP(A652,'Lista de Produtos'!$A$2:$AE$998,12,0),IF($F$10=12,VLOOKUP(A652,'Lista de Produtos'!$A$2:$AE$998,13,0),IF($F$10=13,VLOOKUP(A652,'Lista de Produtos'!$A$2:$AE$998,14,0),IF($F$10=14,VLOOKUP(A652,'Lista de Produtos'!$A$2:$AE$998,15,0),IF($F$10=15,VLOOKUP(A652,'Lista de Produtos'!$A$2:$AE$998,16,0),IF($F$10=16,VLOOKUP(A652,'Lista de Produtos'!$A$2:$AE$998,17,0),IF($F$10=17,VLOOKUP(A652,'Lista de Produtos'!$A$2:$AE$998,18,0),IF($F$10=18,VLOOKUP(A652,'Lista de Produtos'!$A$2:$AE$998,19,0),IF($F$10=19,VLOOKUP(A652,'Lista de Produtos'!$A$2:$AE$998,20,0),IF($F$10=20,VLOOKUP(A652,'Lista de Produtos'!$A$2:$AE$998,21,0),IF($F$10=21,VLOOKUP(A652,'Lista de Produtos'!$A$2:$AE$998,22,0),IF($F$10=22,VLOOKUP(A652,'Lista de Produtos'!$A$2:$AE$998,23,0),IF($F$10=23,VLOOKUP(A652,'Lista de Produtos'!$A$2:$AE$998,24,0),IF($F$10=24,VLOOKUP(A652,'Lista de Produtos'!$A$2:$AE$998,25,0),IF($F$10=25,VLOOKUP(A652,'Lista de Produtos'!$A$2:$AE$998,26,0),IF($F$10=26,VLOOKUP(A652,'Lista de Produtos'!$A$2:$AE$998,27,0),IF($F$10=27,VLOOKUP(A652,'Lista de Produtos'!$A$2:$AE$998,28,0),IF($F$10=28,VLOOKUP(A652,'Lista de Produtos'!$A$2:$AE$998,29,0),IF($F$10=29,VLOOKUP(A652,'Lista de Produtos'!$A$2:$AE$998,30,0),IF($F$10=30,VLOOKUP(A652,'Lista de Produtos'!$A$2:$AE$998,31,0))))))))))))))))))))))))))))))),"")</f>
        <v/>
      </c>
      <c r="E652" s="67"/>
      <c r="F652" s="42"/>
      <c r="G652" s="43" t="str">
        <f t="shared" si="9"/>
        <v/>
      </c>
    </row>
    <row r="653" spans="1:7" x14ac:dyDescent="0.25">
      <c r="A653" s="68" t="str">
        <f>IF('Lista de Produtos'!A642="","",'Lista de Produtos'!A642)</f>
        <v/>
      </c>
      <c r="B653" s="69"/>
      <c r="C653" s="70"/>
      <c r="D653" s="66" t="str">
        <f>IFERROR(IF($F$10=1,VLOOKUP(A653,'Lista de Produtos'!$A$2:$E$998,2,0),IF($F$10=2,VLOOKUP(A653,'Lista de Produtos'!$A$2:$E$998,3,0),IF($F$10=3,VLOOKUP(A653,'Lista de Produtos'!$A$2:$E$998,4,0),IF($F$10=4,VLOOKUP(A653,'Lista de Produtos'!$A$2:$E$998,5,0),IF($F$10=5,VLOOKUP(A653,'Lista de Produtos'!$A$2:$F$998,6,0),IF($F$10=6,VLOOKUP(A653,'Lista de Produtos'!$A$2:$G$998,7,0),IF($F$10=7,VLOOKUP(A653,'Lista de Produtos'!$A$2:$H$998,8,0),IF($F$10=8,VLOOKUP(A653,'Lista de Produtos'!$A$2:$I$998,9,0),IF($F$10=9,VLOOKUP(A653,'Lista de Produtos'!$A$2:$J$998,10,0),IF($F$10=10,VLOOKUP(A653,'Lista de Produtos'!$A$2:$AE$998,11,0),IF($F$10=11,VLOOKUP(A653,'Lista de Produtos'!$A$2:$AE$998,12,0),IF($F$10=12,VLOOKUP(A653,'Lista de Produtos'!$A$2:$AE$998,13,0),IF($F$10=13,VLOOKUP(A653,'Lista de Produtos'!$A$2:$AE$998,14,0),IF($F$10=14,VLOOKUP(A653,'Lista de Produtos'!$A$2:$AE$998,15,0),IF($F$10=15,VLOOKUP(A653,'Lista de Produtos'!$A$2:$AE$998,16,0),IF($F$10=16,VLOOKUP(A653,'Lista de Produtos'!$A$2:$AE$998,17,0),IF($F$10=17,VLOOKUP(A653,'Lista de Produtos'!$A$2:$AE$998,18,0),IF($F$10=18,VLOOKUP(A653,'Lista de Produtos'!$A$2:$AE$998,19,0),IF($F$10=19,VLOOKUP(A653,'Lista de Produtos'!$A$2:$AE$998,20,0),IF($F$10=20,VLOOKUP(A653,'Lista de Produtos'!$A$2:$AE$998,21,0),IF($F$10=21,VLOOKUP(A653,'Lista de Produtos'!$A$2:$AE$998,22,0),IF($F$10=22,VLOOKUP(A653,'Lista de Produtos'!$A$2:$AE$998,23,0),IF($F$10=23,VLOOKUP(A653,'Lista de Produtos'!$A$2:$AE$998,24,0),IF($F$10=24,VLOOKUP(A653,'Lista de Produtos'!$A$2:$AE$998,25,0),IF($F$10=25,VLOOKUP(A653,'Lista de Produtos'!$A$2:$AE$998,26,0),IF($F$10=26,VLOOKUP(A653,'Lista de Produtos'!$A$2:$AE$998,27,0),IF($F$10=27,VLOOKUP(A653,'Lista de Produtos'!$A$2:$AE$998,28,0),IF($F$10=28,VLOOKUP(A653,'Lista de Produtos'!$A$2:$AE$998,29,0),IF($F$10=29,VLOOKUP(A653,'Lista de Produtos'!$A$2:$AE$998,30,0),IF($F$10=30,VLOOKUP(A653,'Lista de Produtos'!$A$2:$AE$998,31,0))))))))))))))))))))))))))))))),"")</f>
        <v/>
      </c>
      <c r="E653" s="67"/>
      <c r="F653" s="42"/>
      <c r="G653" s="43" t="str">
        <f t="shared" si="9"/>
        <v/>
      </c>
    </row>
    <row r="654" spans="1:7" x14ac:dyDescent="0.25">
      <c r="A654" s="68" t="str">
        <f>IF('Lista de Produtos'!A643="","",'Lista de Produtos'!A643)</f>
        <v/>
      </c>
      <c r="B654" s="69"/>
      <c r="C654" s="70"/>
      <c r="D654" s="66" t="str">
        <f>IFERROR(IF($F$10=1,VLOOKUP(A654,'Lista de Produtos'!$A$2:$E$998,2,0),IF($F$10=2,VLOOKUP(A654,'Lista de Produtos'!$A$2:$E$998,3,0),IF($F$10=3,VLOOKUP(A654,'Lista de Produtos'!$A$2:$E$998,4,0),IF($F$10=4,VLOOKUP(A654,'Lista de Produtos'!$A$2:$E$998,5,0),IF($F$10=5,VLOOKUP(A654,'Lista de Produtos'!$A$2:$F$998,6,0),IF($F$10=6,VLOOKUP(A654,'Lista de Produtos'!$A$2:$G$998,7,0),IF($F$10=7,VLOOKUP(A654,'Lista de Produtos'!$A$2:$H$998,8,0),IF($F$10=8,VLOOKUP(A654,'Lista de Produtos'!$A$2:$I$998,9,0),IF($F$10=9,VLOOKUP(A654,'Lista de Produtos'!$A$2:$J$998,10,0),IF($F$10=10,VLOOKUP(A654,'Lista de Produtos'!$A$2:$AE$998,11,0),IF($F$10=11,VLOOKUP(A654,'Lista de Produtos'!$A$2:$AE$998,12,0),IF($F$10=12,VLOOKUP(A654,'Lista de Produtos'!$A$2:$AE$998,13,0),IF($F$10=13,VLOOKUP(A654,'Lista de Produtos'!$A$2:$AE$998,14,0),IF($F$10=14,VLOOKUP(A654,'Lista de Produtos'!$A$2:$AE$998,15,0),IF($F$10=15,VLOOKUP(A654,'Lista de Produtos'!$A$2:$AE$998,16,0),IF($F$10=16,VLOOKUP(A654,'Lista de Produtos'!$A$2:$AE$998,17,0),IF($F$10=17,VLOOKUP(A654,'Lista de Produtos'!$A$2:$AE$998,18,0),IF($F$10=18,VLOOKUP(A654,'Lista de Produtos'!$A$2:$AE$998,19,0),IF($F$10=19,VLOOKUP(A654,'Lista de Produtos'!$A$2:$AE$998,20,0),IF($F$10=20,VLOOKUP(A654,'Lista de Produtos'!$A$2:$AE$998,21,0),IF($F$10=21,VLOOKUP(A654,'Lista de Produtos'!$A$2:$AE$998,22,0),IF($F$10=22,VLOOKUP(A654,'Lista de Produtos'!$A$2:$AE$998,23,0),IF($F$10=23,VLOOKUP(A654,'Lista de Produtos'!$A$2:$AE$998,24,0),IF($F$10=24,VLOOKUP(A654,'Lista de Produtos'!$A$2:$AE$998,25,0),IF($F$10=25,VLOOKUP(A654,'Lista de Produtos'!$A$2:$AE$998,26,0),IF($F$10=26,VLOOKUP(A654,'Lista de Produtos'!$A$2:$AE$998,27,0),IF($F$10=27,VLOOKUP(A654,'Lista de Produtos'!$A$2:$AE$998,28,0),IF($F$10=28,VLOOKUP(A654,'Lista de Produtos'!$A$2:$AE$998,29,0),IF($F$10=29,VLOOKUP(A654,'Lista de Produtos'!$A$2:$AE$998,30,0),IF($F$10=30,VLOOKUP(A654,'Lista de Produtos'!$A$2:$AE$998,31,0))))))))))))))))))))))))))))))),"")</f>
        <v/>
      </c>
      <c r="E654" s="67"/>
      <c r="F654" s="42"/>
      <c r="G654" s="43" t="str">
        <f t="shared" ref="G654:G717" si="10">IFERROR(IF(D654="","",D654*F654),"")</f>
        <v/>
      </c>
    </row>
    <row r="655" spans="1:7" x14ac:dyDescent="0.25">
      <c r="A655" s="68" t="str">
        <f>IF('Lista de Produtos'!A644="","",'Lista de Produtos'!A644)</f>
        <v/>
      </c>
      <c r="B655" s="69"/>
      <c r="C655" s="70"/>
      <c r="D655" s="66" t="str">
        <f>IFERROR(IF($F$10=1,VLOOKUP(A655,'Lista de Produtos'!$A$2:$E$998,2,0),IF($F$10=2,VLOOKUP(A655,'Lista de Produtos'!$A$2:$E$998,3,0),IF($F$10=3,VLOOKUP(A655,'Lista de Produtos'!$A$2:$E$998,4,0),IF($F$10=4,VLOOKUP(A655,'Lista de Produtos'!$A$2:$E$998,5,0),IF($F$10=5,VLOOKUP(A655,'Lista de Produtos'!$A$2:$F$998,6,0),IF($F$10=6,VLOOKUP(A655,'Lista de Produtos'!$A$2:$G$998,7,0),IF($F$10=7,VLOOKUP(A655,'Lista de Produtos'!$A$2:$H$998,8,0),IF($F$10=8,VLOOKUP(A655,'Lista de Produtos'!$A$2:$I$998,9,0),IF($F$10=9,VLOOKUP(A655,'Lista de Produtos'!$A$2:$J$998,10,0),IF($F$10=10,VLOOKUP(A655,'Lista de Produtos'!$A$2:$AE$998,11,0),IF($F$10=11,VLOOKUP(A655,'Lista de Produtos'!$A$2:$AE$998,12,0),IF($F$10=12,VLOOKUP(A655,'Lista de Produtos'!$A$2:$AE$998,13,0),IF($F$10=13,VLOOKUP(A655,'Lista de Produtos'!$A$2:$AE$998,14,0),IF($F$10=14,VLOOKUP(A655,'Lista de Produtos'!$A$2:$AE$998,15,0),IF($F$10=15,VLOOKUP(A655,'Lista de Produtos'!$A$2:$AE$998,16,0),IF($F$10=16,VLOOKUP(A655,'Lista de Produtos'!$A$2:$AE$998,17,0),IF($F$10=17,VLOOKUP(A655,'Lista de Produtos'!$A$2:$AE$998,18,0),IF($F$10=18,VLOOKUP(A655,'Lista de Produtos'!$A$2:$AE$998,19,0),IF($F$10=19,VLOOKUP(A655,'Lista de Produtos'!$A$2:$AE$998,20,0),IF($F$10=20,VLOOKUP(A655,'Lista de Produtos'!$A$2:$AE$998,21,0),IF($F$10=21,VLOOKUP(A655,'Lista de Produtos'!$A$2:$AE$998,22,0),IF($F$10=22,VLOOKUP(A655,'Lista de Produtos'!$A$2:$AE$998,23,0),IF($F$10=23,VLOOKUP(A655,'Lista de Produtos'!$A$2:$AE$998,24,0),IF($F$10=24,VLOOKUP(A655,'Lista de Produtos'!$A$2:$AE$998,25,0),IF($F$10=25,VLOOKUP(A655,'Lista de Produtos'!$A$2:$AE$998,26,0),IF($F$10=26,VLOOKUP(A655,'Lista de Produtos'!$A$2:$AE$998,27,0),IF($F$10=27,VLOOKUP(A655,'Lista de Produtos'!$A$2:$AE$998,28,0),IF($F$10=28,VLOOKUP(A655,'Lista de Produtos'!$A$2:$AE$998,29,0),IF($F$10=29,VLOOKUP(A655,'Lista de Produtos'!$A$2:$AE$998,30,0),IF($F$10=30,VLOOKUP(A655,'Lista de Produtos'!$A$2:$AE$998,31,0))))))))))))))))))))))))))))))),"")</f>
        <v/>
      </c>
      <c r="E655" s="67"/>
      <c r="F655" s="42"/>
      <c r="G655" s="43" t="str">
        <f t="shared" si="10"/>
        <v/>
      </c>
    </row>
    <row r="656" spans="1:7" x14ac:dyDescent="0.25">
      <c r="A656" s="68" t="str">
        <f>IF('Lista de Produtos'!A645="","",'Lista de Produtos'!A645)</f>
        <v/>
      </c>
      <c r="B656" s="69"/>
      <c r="C656" s="70"/>
      <c r="D656" s="66" t="str">
        <f>IFERROR(IF($F$10=1,VLOOKUP(A656,'Lista de Produtos'!$A$2:$E$998,2,0),IF($F$10=2,VLOOKUP(A656,'Lista de Produtos'!$A$2:$E$998,3,0),IF($F$10=3,VLOOKUP(A656,'Lista de Produtos'!$A$2:$E$998,4,0),IF($F$10=4,VLOOKUP(A656,'Lista de Produtos'!$A$2:$E$998,5,0),IF($F$10=5,VLOOKUP(A656,'Lista de Produtos'!$A$2:$F$998,6,0),IF($F$10=6,VLOOKUP(A656,'Lista de Produtos'!$A$2:$G$998,7,0),IF($F$10=7,VLOOKUP(A656,'Lista de Produtos'!$A$2:$H$998,8,0),IF($F$10=8,VLOOKUP(A656,'Lista de Produtos'!$A$2:$I$998,9,0),IF($F$10=9,VLOOKUP(A656,'Lista de Produtos'!$A$2:$J$998,10,0),IF($F$10=10,VLOOKUP(A656,'Lista de Produtos'!$A$2:$AE$998,11,0),IF($F$10=11,VLOOKUP(A656,'Lista de Produtos'!$A$2:$AE$998,12,0),IF($F$10=12,VLOOKUP(A656,'Lista de Produtos'!$A$2:$AE$998,13,0),IF($F$10=13,VLOOKUP(A656,'Lista de Produtos'!$A$2:$AE$998,14,0),IF($F$10=14,VLOOKUP(A656,'Lista de Produtos'!$A$2:$AE$998,15,0),IF($F$10=15,VLOOKUP(A656,'Lista de Produtos'!$A$2:$AE$998,16,0),IF($F$10=16,VLOOKUP(A656,'Lista de Produtos'!$A$2:$AE$998,17,0),IF($F$10=17,VLOOKUP(A656,'Lista de Produtos'!$A$2:$AE$998,18,0),IF($F$10=18,VLOOKUP(A656,'Lista de Produtos'!$A$2:$AE$998,19,0),IF($F$10=19,VLOOKUP(A656,'Lista de Produtos'!$A$2:$AE$998,20,0),IF($F$10=20,VLOOKUP(A656,'Lista de Produtos'!$A$2:$AE$998,21,0),IF($F$10=21,VLOOKUP(A656,'Lista de Produtos'!$A$2:$AE$998,22,0),IF($F$10=22,VLOOKUP(A656,'Lista de Produtos'!$A$2:$AE$998,23,0),IF($F$10=23,VLOOKUP(A656,'Lista de Produtos'!$A$2:$AE$998,24,0),IF($F$10=24,VLOOKUP(A656,'Lista de Produtos'!$A$2:$AE$998,25,0),IF($F$10=25,VLOOKUP(A656,'Lista de Produtos'!$A$2:$AE$998,26,0),IF($F$10=26,VLOOKUP(A656,'Lista de Produtos'!$A$2:$AE$998,27,0),IF($F$10=27,VLOOKUP(A656,'Lista de Produtos'!$A$2:$AE$998,28,0),IF($F$10=28,VLOOKUP(A656,'Lista de Produtos'!$A$2:$AE$998,29,0),IF($F$10=29,VLOOKUP(A656,'Lista de Produtos'!$A$2:$AE$998,30,0),IF($F$10=30,VLOOKUP(A656,'Lista de Produtos'!$A$2:$AE$998,31,0))))))))))))))))))))))))))))))),"")</f>
        <v/>
      </c>
      <c r="E656" s="67"/>
      <c r="F656" s="42"/>
      <c r="G656" s="43" t="str">
        <f t="shared" si="10"/>
        <v/>
      </c>
    </row>
    <row r="657" spans="1:7" x14ac:dyDescent="0.25">
      <c r="A657" s="68" t="str">
        <f>IF('Lista de Produtos'!A646="","",'Lista de Produtos'!A646)</f>
        <v/>
      </c>
      <c r="B657" s="69"/>
      <c r="C657" s="70"/>
      <c r="D657" s="66" t="str">
        <f>IFERROR(IF($F$10=1,VLOOKUP(A657,'Lista de Produtos'!$A$2:$E$998,2,0),IF($F$10=2,VLOOKUP(A657,'Lista de Produtos'!$A$2:$E$998,3,0),IF($F$10=3,VLOOKUP(A657,'Lista de Produtos'!$A$2:$E$998,4,0),IF($F$10=4,VLOOKUP(A657,'Lista de Produtos'!$A$2:$E$998,5,0),IF($F$10=5,VLOOKUP(A657,'Lista de Produtos'!$A$2:$F$998,6,0),IF($F$10=6,VLOOKUP(A657,'Lista de Produtos'!$A$2:$G$998,7,0),IF($F$10=7,VLOOKUP(A657,'Lista de Produtos'!$A$2:$H$998,8,0),IF($F$10=8,VLOOKUP(A657,'Lista de Produtos'!$A$2:$I$998,9,0),IF($F$10=9,VLOOKUP(A657,'Lista de Produtos'!$A$2:$J$998,10,0),IF($F$10=10,VLOOKUP(A657,'Lista de Produtos'!$A$2:$AE$998,11,0),IF($F$10=11,VLOOKUP(A657,'Lista de Produtos'!$A$2:$AE$998,12,0),IF($F$10=12,VLOOKUP(A657,'Lista de Produtos'!$A$2:$AE$998,13,0),IF($F$10=13,VLOOKUP(A657,'Lista de Produtos'!$A$2:$AE$998,14,0),IF($F$10=14,VLOOKUP(A657,'Lista de Produtos'!$A$2:$AE$998,15,0),IF($F$10=15,VLOOKUP(A657,'Lista de Produtos'!$A$2:$AE$998,16,0),IF($F$10=16,VLOOKUP(A657,'Lista de Produtos'!$A$2:$AE$998,17,0),IF($F$10=17,VLOOKUP(A657,'Lista de Produtos'!$A$2:$AE$998,18,0),IF($F$10=18,VLOOKUP(A657,'Lista de Produtos'!$A$2:$AE$998,19,0),IF($F$10=19,VLOOKUP(A657,'Lista de Produtos'!$A$2:$AE$998,20,0),IF($F$10=20,VLOOKUP(A657,'Lista de Produtos'!$A$2:$AE$998,21,0),IF($F$10=21,VLOOKUP(A657,'Lista de Produtos'!$A$2:$AE$998,22,0),IF($F$10=22,VLOOKUP(A657,'Lista de Produtos'!$A$2:$AE$998,23,0),IF($F$10=23,VLOOKUP(A657,'Lista de Produtos'!$A$2:$AE$998,24,0),IF($F$10=24,VLOOKUP(A657,'Lista de Produtos'!$A$2:$AE$998,25,0),IF($F$10=25,VLOOKUP(A657,'Lista de Produtos'!$A$2:$AE$998,26,0),IF($F$10=26,VLOOKUP(A657,'Lista de Produtos'!$A$2:$AE$998,27,0),IF($F$10=27,VLOOKUP(A657,'Lista de Produtos'!$A$2:$AE$998,28,0),IF($F$10=28,VLOOKUP(A657,'Lista de Produtos'!$A$2:$AE$998,29,0),IF($F$10=29,VLOOKUP(A657,'Lista de Produtos'!$A$2:$AE$998,30,0),IF($F$10=30,VLOOKUP(A657,'Lista de Produtos'!$A$2:$AE$998,31,0))))))))))))))))))))))))))))))),"")</f>
        <v/>
      </c>
      <c r="E657" s="67"/>
      <c r="F657" s="42"/>
      <c r="G657" s="43" t="str">
        <f t="shared" si="10"/>
        <v/>
      </c>
    </row>
    <row r="658" spans="1:7" x14ac:dyDescent="0.25">
      <c r="A658" s="68" t="str">
        <f>IF('Lista de Produtos'!A647="","",'Lista de Produtos'!A647)</f>
        <v/>
      </c>
      <c r="B658" s="69"/>
      <c r="C658" s="70"/>
      <c r="D658" s="66" t="str">
        <f>IFERROR(IF($F$10=1,VLOOKUP(A658,'Lista de Produtos'!$A$2:$E$998,2,0),IF($F$10=2,VLOOKUP(A658,'Lista de Produtos'!$A$2:$E$998,3,0),IF($F$10=3,VLOOKUP(A658,'Lista de Produtos'!$A$2:$E$998,4,0),IF($F$10=4,VLOOKUP(A658,'Lista de Produtos'!$A$2:$E$998,5,0),IF($F$10=5,VLOOKUP(A658,'Lista de Produtos'!$A$2:$F$998,6,0),IF($F$10=6,VLOOKUP(A658,'Lista de Produtos'!$A$2:$G$998,7,0),IF($F$10=7,VLOOKUP(A658,'Lista de Produtos'!$A$2:$H$998,8,0),IF($F$10=8,VLOOKUP(A658,'Lista de Produtos'!$A$2:$I$998,9,0),IF($F$10=9,VLOOKUP(A658,'Lista de Produtos'!$A$2:$J$998,10,0),IF($F$10=10,VLOOKUP(A658,'Lista de Produtos'!$A$2:$AE$998,11,0),IF($F$10=11,VLOOKUP(A658,'Lista de Produtos'!$A$2:$AE$998,12,0),IF($F$10=12,VLOOKUP(A658,'Lista de Produtos'!$A$2:$AE$998,13,0),IF($F$10=13,VLOOKUP(A658,'Lista de Produtos'!$A$2:$AE$998,14,0),IF($F$10=14,VLOOKUP(A658,'Lista de Produtos'!$A$2:$AE$998,15,0),IF($F$10=15,VLOOKUP(A658,'Lista de Produtos'!$A$2:$AE$998,16,0),IF($F$10=16,VLOOKUP(A658,'Lista de Produtos'!$A$2:$AE$998,17,0),IF($F$10=17,VLOOKUP(A658,'Lista de Produtos'!$A$2:$AE$998,18,0),IF($F$10=18,VLOOKUP(A658,'Lista de Produtos'!$A$2:$AE$998,19,0),IF($F$10=19,VLOOKUP(A658,'Lista de Produtos'!$A$2:$AE$998,20,0),IF($F$10=20,VLOOKUP(A658,'Lista de Produtos'!$A$2:$AE$998,21,0),IF($F$10=21,VLOOKUP(A658,'Lista de Produtos'!$A$2:$AE$998,22,0),IF($F$10=22,VLOOKUP(A658,'Lista de Produtos'!$A$2:$AE$998,23,0),IF($F$10=23,VLOOKUP(A658,'Lista de Produtos'!$A$2:$AE$998,24,0),IF($F$10=24,VLOOKUP(A658,'Lista de Produtos'!$A$2:$AE$998,25,0),IF($F$10=25,VLOOKUP(A658,'Lista de Produtos'!$A$2:$AE$998,26,0),IF($F$10=26,VLOOKUP(A658,'Lista de Produtos'!$A$2:$AE$998,27,0),IF($F$10=27,VLOOKUP(A658,'Lista de Produtos'!$A$2:$AE$998,28,0),IF($F$10=28,VLOOKUP(A658,'Lista de Produtos'!$A$2:$AE$998,29,0),IF($F$10=29,VLOOKUP(A658,'Lista de Produtos'!$A$2:$AE$998,30,0),IF($F$10=30,VLOOKUP(A658,'Lista de Produtos'!$A$2:$AE$998,31,0))))))))))))))))))))))))))))))),"")</f>
        <v/>
      </c>
      <c r="E658" s="67"/>
      <c r="F658" s="42"/>
      <c r="G658" s="43" t="str">
        <f t="shared" si="10"/>
        <v/>
      </c>
    </row>
    <row r="659" spans="1:7" x14ac:dyDescent="0.25">
      <c r="A659" s="68" t="str">
        <f>IF('Lista de Produtos'!A648="","",'Lista de Produtos'!A648)</f>
        <v/>
      </c>
      <c r="B659" s="69"/>
      <c r="C659" s="70"/>
      <c r="D659" s="66" t="str">
        <f>IFERROR(IF($F$10=1,VLOOKUP(A659,'Lista de Produtos'!$A$2:$E$998,2,0),IF($F$10=2,VLOOKUP(A659,'Lista de Produtos'!$A$2:$E$998,3,0),IF($F$10=3,VLOOKUP(A659,'Lista de Produtos'!$A$2:$E$998,4,0),IF($F$10=4,VLOOKUP(A659,'Lista de Produtos'!$A$2:$E$998,5,0),IF($F$10=5,VLOOKUP(A659,'Lista de Produtos'!$A$2:$F$998,6,0),IF($F$10=6,VLOOKUP(A659,'Lista de Produtos'!$A$2:$G$998,7,0),IF($F$10=7,VLOOKUP(A659,'Lista de Produtos'!$A$2:$H$998,8,0),IF($F$10=8,VLOOKUP(A659,'Lista de Produtos'!$A$2:$I$998,9,0),IF($F$10=9,VLOOKUP(A659,'Lista de Produtos'!$A$2:$J$998,10,0),IF($F$10=10,VLOOKUP(A659,'Lista de Produtos'!$A$2:$AE$998,11,0),IF($F$10=11,VLOOKUP(A659,'Lista de Produtos'!$A$2:$AE$998,12,0),IF($F$10=12,VLOOKUP(A659,'Lista de Produtos'!$A$2:$AE$998,13,0),IF($F$10=13,VLOOKUP(A659,'Lista de Produtos'!$A$2:$AE$998,14,0),IF($F$10=14,VLOOKUP(A659,'Lista de Produtos'!$A$2:$AE$998,15,0),IF($F$10=15,VLOOKUP(A659,'Lista de Produtos'!$A$2:$AE$998,16,0),IF($F$10=16,VLOOKUP(A659,'Lista de Produtos'!$A$2:$AE$998,17,0),IF($F$10=17,VLOOKUP(A659,'Lista de Produtos'!$A$2:$AE$998,18,0),IF($F$10=18,VLOOKUP(A659,'Lista de Produtos'!$A$2:$AE$998,19,0),IF($F$10=19,VLOOKUP(A659,'Lista de Produtos'!$A$2:$AE$998,20,0),IF($F$10=20,VLOOKUP(A659,'Lista de Produtos'!$A$2:$AE$998,21,0),IF($F$10=21,VLOOKUP(A659,'Lista de Produtos'!$A$2:$AE$998,22,0),IF($F$10=22,VLOOKUP(A659,'Lista de Produtos'!$A$2:$AE$998,23,0),IF($F$10=23,VLOOKUP(A659,'Lista de Produtos'!$A$2:$AE$998,24,0),IF($F$10=24,VLOOKUP(A659,'Lista de Produtos'!$A$2:$AE$998,25,0),IF($F$10=25,VLOOKUP(A659,'Lista de Produtos'!$A$2:$AE$998,26,0),IF($F$10=26,VLOOKUP(A659,'Lista de Produtos'!$A$2:$AE$998,27,0),IF($F$10=27,VLOOKUP(A659,'Lista de Produtos'!$A$2:$AE$998,28,0),IF($F$10=28,VLOOKUP(A659,'Lista de Produtos'!$A$2:$AE$998,29,0),IF($F$10=29,VLOOKUP(A659,'Lista de Produtos'!$A$2:$AE$998,30,0),IF($F$10=30,VLOOKUP(A659,'Lista de Produtos'!$A$2:$AE$998,31,0))))))))))))))))))))))))))))))),"")</f>
        <v/>
      </c>
      <c r="E659" s="67"/>
      <c r="F659" s="42"/>
      <c r="G659" s="43" t="str">
        <f t="shared" si="10"/>
        <v/>
      </c>
    </row>
    <row r="660" spans="1:7" x14ac:dyDescent="0.25">
      <c r="A660" s="68" t="str">
        <f>IF('Lista de Produtos'!A649="","",'Lista de Produtos'!A649)</f>
        <v/>
      </c>
      <c r="B660" s="69"/>
      <c r="C660" s="70"/>
      <c r="D660" s="66" t="str">
        <f>IFERROR(IF($F$10=1,VLOOKUP(A660,'Lista de Produtos'!$A$2:$E$998,2,0),IF($F$10=2,VLOOKUP(A660,'Lista de Produtos'!$A$2:$E$998,3,0),IF($F$10=3,VLOOKUP(A660,'Lista de Produtos'!$A$2:$E$998,4,0),IF($F$10=4,VLOOKUP(A660,'Lista de Produtos'!$A$2:$E$998,5,0),IF($F$10=5,VLOOKUP(A660,'Lista de Produtos'!$A$2:$F$998,6,0),IF($F$10=6,VLOOKUP(A660,'Lista de Produtos'!$A$2:$G$998,7,0),IF($F$10=7,VLOOKUP(A660,'Lista de Produtos'!$A$2:$H$998,8,0),IF($F$10=8,VLOOKUP(A660,'Lista de Produtos'!$A$2:$I$998,9,0),IF($F$10=9,VLOOKUP(A660,'Lista de Produtos'!$A$2:$J$998,10,0),IF($F$10=10,VLOOKUP(A660,'Lista de Produtos'!$A$2:$AE$998,11,0),IF($F$10=11,VLOOKUP(A660,'Lista de Produtos'!$A$2:$AE$998,12,0),IF($F$10=12,VLOOKUP(A660,'Lista de Produtos'!$A$2:$AE$998,13,0),IF($F$10=13,VLOOKUP(A660,'Lista de Produtos'!$A$2:$AE$998,14,0),IF($F$10=14,VLOOKUP(A660,'Lista de Produtos'!$A$2:$AE$998,15,0),IF($F$10=15,VLOOKUP(A660,'Lista de Produtos'!$A$2:$AE$998,16,0),IF($F$10=16,VLOOKUP(A660,'Lista de Produtos'!$A$2:$AE$998,17,0),IF($F$10=17,VLOOKUP(A660,'Lista de Produtos'!$A$2:$AE$998,18,0),IF($F$10=18,VLOOKUP(A660,'Lista de Produtos'!$A$2:$AE$998,19,0),IF($F$10=19,VLOOKUP(A660,'Lista de Produtos'!$A$2:$AE$998,20,0),IF($F$10=20,VLOOKUP(A660,'Lista de Produtos'!$A$2:$AE$998,21,0),IF($F$10=21,VLOOKUP(A660,'Lista de Produtos'!$A$2:$AE$998,22,0),IF($F$10=22,VLOOKUP(A660,'Lista de Produtos'!$A$2:$AE$998,23,0),IF($F$10=23,VLOOKUP(A660,'Lista de Produtos'!$A$2:$AE$998,24,0),IF($F$10=24,VLOOKUP(A660,'Lista de Produtos'!$A$2:$AE$998,25,0),IF($F$10=25,VLOOKUP(A660,'Lista de Produtos'!$A$2:$AE$998,26,0),IF($F$10=26,VLOOKUP(A660,'Lista de Produtos'!$A$2:$AE$998,27,0),IF($F$10=27,VLOOKUP(A660,'Lista de Produtos'!$A$2:$AE$998,28,0),IF($F$10=28,VLOOKUP(A660,'Lista de Produtos'!$A$2:$AE$998,29,0),IF($F$10=29,VLOOKUP(A660,'Lista de Produtos'!$A$2:$AE$998,30,0),IF($F$10=30,VLOOKUP(A660,'Lista de Produtos'!$A$2:$AE$998,31,0))))))))))))))))))))))))))))))),"")</f>
        <v/>
      </c>
      <c r="E660" s="67"/>
      <c r="F660" s="42"/>
      <c r="G660" s="43" t="str">
        <f t="shared" si="10"/>
        <v/>
      </c>
    </row>
    <row r="661" spans="1:7" x14ac:dyDescent="0.25">
      <c r="A661" s="68" t="str">
        <f>IF('Lista de Produtos'!A650="","",'Lista de Produtos'!A650)</f>
        <v/>
      </c>
      <c r="B661" s="69"/>
      <c r="C661" s="70"/>
      <c r="D661" s="66" t="str">
        <f>IFERROR(IF($F$10=1,VLOOKUP(A661,'Lista de Produtos'!$A$2:$E$998,2,0),IF($F$10=2,VLOOKUP(A661,'Lista de Produtos'!$A$2:$E$998,3,0),IF($F$10=3,VLOOKUP(A661,'Lista de Produtos'!$A$2:$E$998,4,0),IF($F$10=4,VLOOKUP(A661,'Lista de Produtos'!$A$2:$E$998,5,0),IF($F$10=5,VLOOKUP(A661,'Lista de Produtos'!$A$2:$F$998,6,0),IF($F$10=6,VLOOKUP(A661,'Lista de Produtos'!$A$2:$G$998,7,0),IF($F$10=7,VLOOKUP(A661,'Lista de Produtos'!$A$2:$H$998,8,0),IF($F$10=8,VLOOKUP(A661,'Lista de Produtos'!$A$2:$I$998,9,0),IF($F$10=9,VLOOKUP(A661,'Lista de Produtos'!$A$2:$J$998,10,0),IF($F$10=10,VLOOKUP(A661,'Lista de Produtos'!$A$2:$AE$998,11,0),IF($F$10=11,VLOOKUP(A661,'Lista de Produtos'!$A$2:$AE$998,12,0),IF($F$10=12,VLOOKUP(A661,'Lista de Produtos'!$A$2:$AE$998,13,0),IF($F$10=13,VLOOKUP(A661,'Lista de Produtos'!$A$2:$AE$998,14,0),IF($F$10=14,VLOOKUP(A661,'Lista de Produtos'!$A$2:$AE$998,15,0),IF($F$10=15,VLOOKUP(A661,'Lista de Produtos'!$A$2:$AE$998,16,0),IF($F$10=16,VLOOKUP(A661,'Lista de Produtos'!$A$2:$AE$998,17,0),IF($F$10=17,VLOOKUP(A661,'Lista de Produtos'!$A$2:$AE$998,18,0),IF($F$10=18,VLOOKUP(A661,'Lista de Produtos'!$A$2:$AE$998,19,0),IF($F$10=19,VLOOKUP(A661,'Lista de Produtos'!$A$2:$AE$998,20,0),IF($F$10=20,VLOOKUP(A661,'Lista de Produtos'!$A$2:$AE$998,21,0),IF($F$10=21,VLOOKUP(A661,'Lista de Produtos'!$A$2:$AE$998,22,0),IF($F$10=22,VLOOKUP(A661,'Lista de Produtos'!$A$2:$AE$998,23,0),IF($F$10=23,VLOOKUP(A661,'Lista de Produtos'!$A$2:$AE$998,24,0),IF($F$10=24,VLOOKUP(A661,'Lista de Produtos'!$A$2:$AE$998,25,0),IF($F$10=25,VLOOKUP(A661,'Lista de Produtos'!$A$2:$AE$998,26,0),IF($F$10=26,VLOOKUP(A661,'Lista de Produtos'!$A$2:$AE$998,27,0),IF($F$10=27,VLOOKUP(A661,'Lista de Produtos'!$A$2:$AE$998,28,0),IF($F$10=28,VLOOKUP(A661,'Lista de Produtos'!$A$2:$AE$998,29,0),IF($F$10=29,VLOOKUP(A661,'Lista de Produtos'!$A$2:$AE$998,30,0),IF($F$10=30,VLOOKUP(A661,'Lista de Produtos'!$A$2:$AE$998,31,0))))))))))))))))))))))))))))))),"")</f>
        <v/>
      </c>
      <c r="E661" s="67"/>
      <c r="F661" s="42"/>
      <c r="G661" s="43" t="str">
        <f t="shared" si="10"/>
        <v/>
      </c>
    </row>
    <row r="662" spans="1:7" x14ac:dyDescent="0.25">
      <c r="A662" s="68" t="str">
        <f>IF('Lista de Produtos'!A651="","",'Lista de Produtos'!A651)</f>
        <v/>
      </c>
      <c r="B662" s="69"/>
      <c r="C662" s="70"/>
      <c r="D662" s="66" t="str">
        <f>IFERROR(IF($F$10=1,VLOOKUP(A662,'Lista de Produtos'!$A$2:$E$998,2,0),IF($F$10=2,VLOOKUP(A662,'Lista de Produtos'!$A$2:$E$998,3,0),IF($F$10=3,VLOOKUP(A662,'Lista de Produtos'!$A$2:$E$998,4,0),IF($F$10=4,VLOOKUP(A662,'Lista de Produtos'!$A$2:$E$998,5,0),IF($F$10=5,VLOOKUP(A662,'Lista de Produtos'!$A$2:$F$998,6,0),IF($F$10=6,VLOOKUP(A662,'Lista de Produtos'!$A$2:$G$998,7,0),IF($F$10=7,VLOOKUP(A662,'Lista de Produtos'!$A$2:$H$998,8,0),IF($F$10=8,VLOOKUP(A662,'Lista de Produtos'!$A$2:$I$998,9,0),IF($F$10=9,VLOOKUP(A662,'Lista de Produtos'!$A$2:$J$998,10,0),IF($F$10=10,VLOOKUP(A662,'Lista de Produtos'!$A$2:$AE$998,11,0),IF($F$10=11,VLOOKUP(A662,'Lista de Produtos'!$A$2:$AE$998,12,0),IF($F$10=12,VLOOKUP(A662,'Lista de Produtos'!$A$2:$AE$998,13,0),IF($F$10=13,VLOOKUP(A662,'Lista de Produtos'!$A$2:$AE$998,14,0),IF($F$10=14,VLOOKUP(A662,'Lista de Produtos'!$A$2:$AE$998,15,0),IF($F$10=15,VLOOKUP(A662,'Lista de Produtos'!$A$2:$AE$998,16,0),IF($F$10=16,VLOOKUP(A662,'Lista de Produtos'!$A$2:$AE$998,17,0),IF($F$10=17,VLOOKUP(A662,'Lista de Produtos'!$A$2:$AE$998,18,0),IF($F$10=18,VLOOKUP(A662,'Lista de Produtos'!$A$2:$AE$998,19,0),IF($F$10=19,VLOOKUP(A662,'Lista de Produtos'!$A$2:$AE$998,20,0),IF($F$10=20,VLOOKUP(A662,'Lista de Produtos'!$A$2:$AE$998,21,0),IF($F$10=21,VLOOKUP(A662,'Lista de Produtos'!$A$2:$AE$998,22,0),IF($F$10=22,VLOOKUP(A662,'Lista de Produtos'!$A$2:$AE$998,23,0),IF($F$10=23,VLOOKUP(A662,'Lista de Produtos'!$A$2:$AE$998,24,0),IF($F$10=24,VLOOKUP(A662,'Lista de Produtos'!$A$2:$AE$998,25,0),IF($F$10=25,VLOOKUP(A662,'Lista de Produtos'!$A$2:$AE$998,26,0),IF($F$10=26,VLOOKUP(A662,'Lista de Produtos'!$A$2:$AE$998,27,0),IF($F$10=27,VLOOKUP(A662,'Lista de Produtos'!$A$2:$AE$998,28,0),IF($F$10=28,VLOOKUP(A662,'Lista de Produtos'!$A$2:$AE$998,29,0),IF($F$10=29,VLOOKUP(A662,'Lista de Produtos'!$A$2:$AE$998,30,0),IF($F$10=30,VLOOKUP(A662,'Lista de Produtos'!$A$2:$AE$998,31,0))))))))))))))))))))))))))))))),"")</f>
        <v/>
      </c>
      <c r="E662" s="67"/>
      <c r="F662" s="42"/>
      <c r="G662" s="43" t="str">
        <f t="shared" si="10"/>
        <v/>
      </c>
    </row>
    <row r="663" spans="1:7" x14ac:dyDescent="0.25">
      <c r="A663" s="68" t="str">
        <f>IF('Lista de Produtos'!A652="","",'Lista de Produtos'!A652)</f>
        <v/>
      </c>
      <c r="B663" s="69"/>
      <c r="C663" s="70"/>
      <c r="D663" s="66" t="str">
        <f>IFERROR(IF($F$10=1,VLOOKUP(A663,'Lista de Produtos'!$A$2:$E$998,2,0),IF($F$10=2,VLOOKUP(A663,'Lista de Produtos'!$A$2:$E$998,3,0),IF($F$10=3,VLOOKUP(A663,'Lista de Produtos'!$A$2:$E$998,4,0),IF($F$10=4,VLOOKUP(A663,'Lista de Produtos'!$A$2:$E$998,5,0),IF($F$10=5,VLOOKUP(A663,'Lista de Produtos'!$A$2:$F$998,6,0),IF($F$10=6,VLOOKUP(A663,'Lista de Produtos'!$A$2:$G$998,7,0),IF($F$10=7,VLOOKUP(A663,'Lista de Produtos'!$A$2:$H$998,8,0),IF($F$10=8,VLOOKUP(A663,'Lista de Produtos'!$A$2:$I$998,9,0),IF($F$10=9,VLOOKUP(A663,'Lista de Produtos'!$A$2:$J$998,10,0),IF($F$10=10,VLOOKUP(A663,'Lista de Produtos'!$A$2:$AE$998,11,0),IF($F$10=11,VLOOKUP(A663,'Lista de Produtos'!$A$2:$AE$998,12,0),IF($F$10=12,VLOOKUP(A663,'Lista de Produtos'!$A$2:$AE$998,13,0),IF($F$10=13,VLOOKUP(A663,'Lista de Produtos'!$A$2:$AE$998,14,0),IF($F$10=14,VLOOKUP(A663,'Lista de Produtos'!$A$2:$AE$998,15,0),IF($F$10=15,VLOOKUP(A663,'Lista de Produtos'!$A$2:$AE$998,16,0),IF($F$10=16,VLOOKUP(A663,'Lista de Produtos'!$A$2:$AE$998,17,0),IF($F$10=17,VLOOKUP(A663,'Lista de Produtos'!$A$2:$AE$998,18,0),IF($F$10=18,VLOOKUP(A663,'Lista de Produtos'!$A$2:$AE$998,19,0),IF($F$10=19,VLOOKUP(A663,'Lista de Produtos'!$A$2:$AE$998,20,0),IF($F$10=20,VLOOKUP(A663,'Lista de Produtos'!$A$2:$AE$998,21,0),IF($F$10=21,VLOOKUP(A663,'Lista de Produtos'!$A$2:$AE$998,22,0),IF($F$10=22,VLOOKUP(A663,'Lista de Produtos'!$A$2:$AE$998,23,0),IF($F$10=23,VLOOKUP(A663,'Lista de Produtos'!$A$2:$AE$998,24,0),IF($F$10=24,VLOOKUP(A663,'Lista de Produtos'!$A$2:$AE$998,25,0),IF($F$10=25,VLOOKUP(A663,'Lista de Produtos'!$A$2:$AE$998,26,0),IF($F$10=26,VLOOKUP(A663,'Lista de Produtos'!$A$2:$AE$998,27,0),IF($F$10=27,VLOOKUP(A663,'Lista de Produtos'!$A$2:$AE$998,28,0),IF($F$10=28,VLOOKUP(A663,'Lista de Produtos'!$A$2:$AE$998,29,0),IF($F$10=29,VLOOKUP(A663,'Lista de Produtos'!$A$2:$AE$998,30,0),IF($F$10=30,VLOOKUP(A663,'Lista de Produtos'!$A$2:$AE$998,31,0))))))))))))))))))))))))))))))),"")</f>
        <v/>
      </c>
      <c r="E663" s="67"/>
      <c r="F663" s="42"/>
      <c r="G663" s="43" t="str">
        <f t="shared" si="10"/>
        <v/>
      </c>
    </row>
    <row r="664" spans="1:7" x14ac:dyDescent="0.25">
      <c r="A664" s="68" t="str">
        <f>IF('Lista de Produtos'!A653="","",'Lista de Produtos'!A653)</f>
        <v/>
      </c>
      <c r="B664" s="69"/>
      <c r="C664" s="70"/>
      <c r="D664" s="66" t="str">
        <f>IFERROR(IF($F$10=1,VLOOKUP(A664,'Lista de Produtos'!$A$2:$E$998,2,0),IF($F$10=2,VLOOKUP(A664,'Lista de Produtos'!$A$2:$E$998,3,0),IF($F$10=3,VLOOKUP(A664,'Lista de Produtos'!$A$2:$E$998,4,0),IF($F$10=4,VLOOKUP(A664,'Lista de Produtos'!$A$2:$E$998,5,0),IF($F$10=5,VLOOKUP(A664,'Lista de Produtos'!$A$2:$F$998,6,0),IF($F$10=6,VLOOKUP(A664,'Lista de Produtos'!$A$2:$G$998,7,0),IF($F$10=7,VLOOKUP(A664,'Lista de Produtos'!$A$2:$H$998,8,0),IF($F$10=8,VLOOKUP(A664,'Lista de Produtos'!$A$2:$I$998,9,0),IF($F$10=9,VLOOKUP(A664,'Lista de Produtos'!$A$2:$J$998,10,0),IF($F$10=10,VLOOKUP(A664,'Lista de Produtos'!$A$2:$AE$998,11,0),IF($F$10=11,VLOOKUP(A664,'Lista de Produtos'!$A$2:$AE$998,12,0),IF($F$10=12,VLOOKUP(A664,'Lista de Produtos'!$A$2:$AE$998,13,0),IF($F$10=13,VLOOKUP(A664,'Lista de Produtos'!$A$2:$AE$998,14,0),IF($F$10=14,VLOOKUP(A664,'Lista de Produtos'!$A$2:$AE$998,15,0),IF($F$10=15,VLOOKUP(A664,'Lista de Produtos'!$A$2:$AE$998,16,0),IF($F$10=16,VLOOKUP(A664,'Lista de Produtos'!$A$2:$AE$998,17,0),IF($F$10=17,VLOOKUP(A664,'Lista de Produtos'!$A$2:$AE$998,18,0),IF($F$10=18,VLOOKUP(A664,'Lista de Produtos'!$A$2:$AE$998,19,0),IF($F$10=19,VLOOKUP(A664,'Lista de Produtos'!$A$2:$AE$998,20,0),IF($F$10=20,VLOOKUP(A664,'Lista de Produtos'!$A$2:$AE$998,21,0),IF($F$10=21,VLOOKUP(A664,'Lista de Produtos'!$A$2:$AE$998,22,0),IF($F$10=22,VLOOKUP(A664,'Lista de Produtos'!$A$2:$AE$998,23,0),IF($F$10=23,VLOOKUP(A664,'Lista de Produtos'!$A$2:$AE$998,24,0),IF($F$10=24,VLOOKUP(A664,'Lista de Produtos'!$A$2:$AE$998,25,0),IF($F$10=25,VLOOKUP(A664,'Lista de Produtos'!$A$2:$AE$998,26,0),IF($F$10=26,VLOOKUP(A664,'Lista de Produtos'!$A$2:$AE$998,27,0),IF($F$10=27,VLOOKUP(A664,'Lista de Produtos'!$A$2:$AE$998,28,0),IF($F$10=28,VLOOKUP(A664,'Lista de Produtos'!$A$2:$AE$998,29,0),IF($F$10=29,VLOOKUP(A664,'Lista de Produtos'!$A$2:$AE$998,30,0),IF($F$10=30,VLOOKUP(A664,'Lista de Produtos'!$A$2:$AE$998,31,0))))))))))))))))))))))))))))))),"")</f>
        <v/>
      </c>
      <c r="E664" s="67"/>
      <c r="F664" s="42"/>
      <c r="G664" s="43" t="str">
        <f t="shared" si="10"/>
        <v/>
      </c>
    </row>
    <row r="665" spans="1:7" x14ac:dyDescent="0.25">
      <c r="A665" s="68" t="str">
        <f>IF('Lista de Produtos'!A654="","",'Lista de Produtos'!A654)</f>
        <v/>
      </c>
      <c r="B665" s="69"/>
      <c r="C665" s="70"/>
      <c r="D665" s="66" t="str">
        <f>IFERROR(IF($F$10=1,VLOOKUP(A665,'Lista de Produtos'!$A$2:$E$998,2,0),IF($F$10=2,VLOOKUP(A665,'Lista de Produtos'!$A$2:$E$998,3,0),IF($F$10=3,VLOOKUP(A665,'Lista de Produtos'!$A$2:$E$998,4,0),IF($F$10=4,VLOOKUP(A665,'Lista de Produtos'!$A$2:$E$998,5,0),IF($F$10=5,VLOOKUP(A665,'Lista de Produtos'!$A$2:$F$998,6,0),IF($F$10=6,VLOOKUP(A665,'Lista de Produtos'!$A$2:$G$998,7,0),IF($F$10=7,VLOOKUP(A665,'Lista de Produtos'!$A$2:$H$998,8,0),IF($F$10=8,VLOOKUP(A665,'Lista de Produtos'!$A$2:$I$998,9,0),IF($F$10=9,VLOOKUP(A665,'Lista de Produtos'!$A$2:$J$998,10,0),IF($F$10=10,VLOOKUP(A665,'Lista de Produtos'!$A$2:$AE$998,11,0),IF($F$10=11,VLOOKUP(A665,'Lista de Produtos'!$A$2:$AE$998,12,0),IF($F$10=12,VLOOKUP(A665,'Lista de Produtos'!$A$2:$AE$998,13,0),IF($F$10=13,VLOOKUP(A665,'Lista de Produtos'!$A$2:$AE$998,14,0),IF($F$10=14,VLOOKUP(A665,'Lista de Produtos'!$A$2:$AE$998,15,0),IF($F$10=15,VLOOKUP(A665,'Lista de Produtos'!$A$2:$AE$998,16,0),IF($F$10=16,VLOOKUP(A665,'Lista de Produtos'!$A$2:$AE$998,17,0),IF($F$10=17,VLOOKUP(A665,'Lista de Produtos'!$A$2:$AE$998,18,0),IF($F$10=18,VLOOKUP(A665,'Lista de Produtos'!$A$2:$AE$998,19,0),IF($F$10=19,VLOOKUP(A665,'Lista de Produtos'!$A$2:$AE$998,20,0),IF($F$10=20,VLOOKUP(A665,'Lista de Produtos'!$A$2:$AE$998,21,0),IF($F$10=21,VLOOKUP(A665,'Lista de Produtos'!$A$2:$AE$998,22,0),IF($F$10=22,VLOOKUP(A665,'Lista de Produtos'!$A$2:$AE$998,23,0),IF($F$10=23,VLOOKUP(A665,'Lista de Produtos'!$A$2:$AE$998,24,0),IF($F$10=24,VLOOKUP(A665,'Lista de Produtos'!$A$2:$AE$998,25,0),IF($F$10=25,VLOOKUP(A665,'Lista de Produtos'!$A$2:$AE$998,26,0),IF($F$10=26,VLOOKUP(A665,'Lista de Produtos'!$A$2:$AE$998,27,0),IF($F$10=27,VLOOKUP(A665,'Lista de Produtos'!$A$2:$AE$998,28,0),IF($F$10=28,VLOOKUP(A665,'Lista de Produtos'!$A$2:$AE$998,29,0),IF($F$10=29,VLOOKUP(A665,'Lista de Produtos'!$A$2:$AE$998,30,0),IF($F$10=30,VLOOKUP(A665,'Lista de Produtos'!$A$2:$AE$998,31,0))))))))))))))))))))))))))))))),"")</f>
        <v/>
      </c>
      <c r="E665" s="67"/>
      <c r="F665" s="42"/>
      <c r="G665" s="43" t="str">
        <f t="shared" si="10"/>
        <v/>
      </c>
    </row>
    <row r="666" spans="1:7" x14ac:dyDescent="0.25">
      <c r="A666" s="68" t="str">
        <f>IF('Lista de Produtos'!A655="","",'Lista de Produtos'!A655)</f>
        <v/>
      </c>
      <c r="B666" s="69"/>
      <c r="C666" s="70"/>
      <c r="D666" s="66" t="str">
        <f>IFERROR(IF($F$10=1,VLOOKUP(A666,'Lista de Produtos'!$A$2:$E$998,2,0),IF($F$10=2,VLOOKUP(A666,'Lista de Produtos'!$A$2:$E$998,3,0),IF($F$10=3,VLOOKUP(A666,'Lista de Produtos'!$A$2:$E$998,4,0),IF($F$10=4,VLOOKUP(A666,'Lista de Produtos'!$A$2:$E$998,5,0),IF($F$10=5,VLOOKUP(A666,'Lista de Produtos'!$A$2:$F$998,6,0),IF($F$10=6,VLOOKUP(A666,'Lista de Produtos'!$A$2:$G$998,7,0),IF($F$10=7,VLOOKUP(A666,'Lista de Produtos'!$A$2:$H$998,8,0),IF($F$10=8,VLOOKUP(A666,'Lista de Produtos'!$A$2:$I$998,9,0),IF($F$10=9,VLOOKUP(A666,'Lista de Produtos'!$A$2:$J$998,10,0),IF($F$10=10,VLOOKUP(A666,'Lista de Produtos'!$A$2:$AE$998,11,0),IF($F$10=11,VLOOKUP(A666,'Lista de Produtos'!$A$2:$AE$998,12,0),IF($F$10=12,VLOOKUP(A666,'Lista de Produtos'!$A$2:$AE$998,13,0),IF($F$10=13,VLOOKUP(A666,'Lista de Produtos'!$A$2:$AE$998,14,0),IF($F$10=14,VLOOKUP(A666,'Lista de Produtos'!$A$2:$AE$998,15,0),IF($F$10=15,VLOOKUP(A666,'Lista de Produtos'!$A$2:$AE$998,16,0),IF($F$10=16,VLOOKUP(A666,'Lista de Produtos'!$A$2:$AE$998,17,0),IF($F$10=17,VLOOKUP(A666,'Lista de Produtos'!$A$2:$AE$998,18,0),IF($F$10=18,VLOOKUP(A666,'Lista de Produtos'!$A$2:$AE$998,19,0),IF($F$10=19,VLOOKUP(A666,'Lista de Produtos'!$A$2:$AE$998,20,0),IF($F$10=20,VLOOKUP(A666,'Lista de Produtos'!$A$2:$AE$998,21,0),IF($F$10=21,VLOOKUP(A666,'Lista de Produtos'!$A$2:$AE$998,22,0),IF($F$10=22,VLOOKUP(A666,'Lista de Produtos'!$A$2:$AE$998,23,0),IF($F$10=23,VLOOKUP(A666,'Lista de Produtos'!$A$2:$AE$998,24,0),IF($F$10=24,VLOOKUP(A666,'Lista de Produtos'!$A$2:$AE$998,25,0),IF($F$10=25,VLOOKUP(A666,'Lista de Produtos'!$A$2:$AE$998,26,0),IF($F$10=26,VLOOKUP(A666,'Lista de Produtos'!$A$2:$AE$998,27,0),IF($F$10=27,VLOOKUP(A666,'Lista de Produtos'!$A$2:$AE$998,28,0),IF($F$10=28,VLOOKUP(A666,'Lista de Produtos'!$A$2:$AE$998,29,0),IF($F$10=29,VLOOKUP(A666,'Lista de Produtos'!$A$2:$AE$998,30,0),IF($F$10=30,VLOOKUP(A666,'Lista de Produtos'!$A$2:$AE$998,31,0))))))))))))))))))))))))))))))),"")</f>
        <v/>
      </c>
      <c r="E666" s="67"/>
      <c r="F666" s="42"/>
      <c r="G666" s="43" t="str">
        <f t="shared" si="10"/>
        <v/>
      </c>
    </row>
    <row r="667" spans="1:7" x14ac:dyDescent="0.25">
      <c r="A667" s="68" t="str">
        <f>IF('Lista de Produtos'!A656="","",'Lista de Produtos'!A656)</f>
        <v/>
      </c>
      <c r="B667" s="69"/>
      <c r="C667" s="70"/>
      <c r="D667" s="66" t="str">
        <f>IFERROR(IF($F$10=1,VLOOKUP(A667,'Lista de Produtos'!$A$2:$E$998,2,0),IF($F$10=2,VLOOKUP(A667,'Lista de Produtos'!$A$2:$E$998,3,0),IF($F$10=3,VLOOKUP(A667,'Lista de Produtos'!$A$2:$E$998,4,0),IF($F$10=4,VLOOKUP(A667,'Lista de Produtos'!$A$2:$E$998,5,0),IF($F$10=5,VLOOKUP(A667,'Lista de Produtos'!$A$2:$F$998,6,0),IF($F$10=6,VLOOKUP(A667,'Lista de Produtos'!$A$2:$G$998,7,0),IF($F$10=7,VLOOKUP(A667,'Lista de Produtos'!$A$2:$H$998,8,0),IF($F$10=8,VLOOKUP(A667,'Lista de Produtos'!$A$2:$I$998,9,0),IF($F$10=9,VLOOKUP(A667,'Lista de Produtos'!$A$2:$J$998,10,0),IF($F$10=10,VLOOKUP(A667,'Lista de Produtos'!$A$2:$AE$998,11,0),IF($F$10=11,VLOOKUP(A667,'Lista de Produtos'!$A$2:$AE$998,12,0),IF($F$10=12,VLOOKUP(A667,'Lista de Produtos'!$A$2:$AE$998,13,0),IF($F$10=13,VLOOKUP(A667,'Lista de Produtos'!$A$2:$AE$998,14,0),IF($F$10=14,VLOOKUP(A667,'Lista de Produtos'!$A$2:$AE$998,15,0),IF($F$10=15,VLOOKUP(A667,'Lista de Produtos'!$A$2:$AE$998,16,0),IF($F$10=16,VLOOKUP(A667,'Lista de Produtos'!$A$2:$AE$998,17,0),IF($F$10=17,VLOOKUP(A667,'Lista de Produtos'!$A$2:$AE$998,18,0),IF($F$10=18,VLOOKUP(A667,'Lista de Produtos'!$A$2:$AE$998,19,0),IF($F$10=19,VLOOKUP(A667,'Lista de Produtos'!$A$2:$AE$998,20,0),IF($F$10=20,VLOOKUP(A667,'Lista de Produtos'!$A$2:$AE$998,21,0),IF($F$10=21,VLOOKUP(A667,'Lista de Produtos'!$A$2:$AE$998,22,0),IF($F$10=22,VLOOKUP(A667,'Lista de Produtos'!$A$2:$AE$998,23,0),IF($F$10=23,VLOOKUP(A667,'Lista de Produtos'!$A$2:$AE$998,24,0),IF($F$10=24,VLOOKUP(A667,'Lista de Produtos'!$A$2:$AE$998,25,0),IF($F$10=25,VLOOKUP(A667,'Lista de Produtos'!$A$2:$AE$998,26,0),IF($F$10=26,VLOOKUP(A667,'Lista de Produtos'!$A$2:$AE$998,27,0),IF($F$10=27,VLOOKUP(A667,'Lista de Produtos'!$A$2:$AE$998,28,0),IF($F$10=28,VLOOKUP(A667,'Lista de Produtos'!$A$2:$AE$998,29,0),IF($F$10=29,VLOOKUP(A667,'Lista de Produtos'!$A$2:$AE$998,30,0),IF($F$10=30,VLOOKUP(A667,'Lista de Produtos'!$A$2:$AE$998,31,0))))))))))))))))))))))))))))))),"")</f>
        <v/>
      </c>
      <c r="E667" s="67"/>
      <c r="F667" s="42"/>
      <c r="G667" s="43" t="str">
        <f t="shared" si="10"/>
        <v/>
      </c>
    </row>
    <row r="668" spans="1:7" x14ac:dyDescent="0.25">
      <c r="A668" s="68" t="str">
        <f>IF('Lista de Produtos'!A657="","",'Lista de Produtos'!A657)</f>
        <v/>
      </c>
      <c r="B668" s="69"/>
      <c r="C668" s="70"/>
      <c r="D668" s="66" t="str">
        <f>IFERROR(IF($F$10=1,VLOOKUP(A668,'Lista de Produtos'!$A$2:$E$998,2,0),IF($F$10=2,VLOOKUP(A668,'Lista de Produtos'!$A$2:$E$998,3,0),IF($F$10=3,VLOOKUP(A668,'Lista de Produtos'!$A$2:$E$998,4,0),IF($F$10=4,VLOOKUP(A668,'Lista de Produtos'!$A$2:$E$998,5,0),IF($F$10=5,VLOOKUP(A668,'Lista de Produtos'!$A$2:$F$998,6,0),IF($F$10=6,VLOOKUP(A668,'Lista de Produtos'!$A$2:$G$998,7,0),IF($F$10=7,VLOOKUP(A668,'Lista de Produtos'!$A$2:$H$998,8,0),IF($F$10=8,VLOOKUP(A668,'Lista de Produtos'!$A$2:$I$998,9,0),IF($F$10=9,VLOOKUP(A668,'Lista de Produtos'!$A$2:$J$998,10,0),IF($F$10=10,VLOOKUP(A668,'Lista de Produtos'!$A$2:$AE$998,11,0),IF($F$10=11,VLOOKUP(A668,'Lista de Produtos'!$A$2:$AE$998,12,0),IF($F$10=12,VLOOKUP(A668,'Lista de Produtos'!$A$2:$AE$998,13,0),IF($F$10=13,VLOOKUP(A668,'Lista de Produtos'!$A$2:$AE$998,14,0),IF($F$10=14,VLOOKUP(A668,'Lista de Produtos'!$A$2:$AE$998,15,0),IF($F$10=15,VLOOKUP(A668,'Lista de Produtos'!$A$2:$AE$998,16,0),IF($F$10=16,VLOOKUP(A668,'Lista de Produtos'!$A$2:$AE$998,17,0),IF($F$10=17,VLOOKUP(A668,'Lista de Produtos'!$A$2:$AE$998,18,0),IF($F$10=18,VLOOKUP(A668,'Lista de Produtos'!$A$2:$AE$998,19,0),IF($F$10=19,VLOOKUP(A668,'Lista de Produtos'!$A$2:$AE$998,20,0),IF($F$10=20,VLOOKUP(A668,'Lista de Produtos'!$A$2:$AE$998,21,0),IF($F$10=21,VLOOKUP(A668,'Lista de Produtos'!$A$2:$AE$998,22,0),IF($F$10=22,VLOOKUP(A668,'Lista de Produtos'!$A$2:$AE$998,23,0),IF($F$10=23,VLOOKUP(A668,'Lista de Produtos'!$A$2:$AE$998,24,0),IF($F$10=24,VLOOKUP(A668,'Lista de Produtos'!$A$2:$AE$998,25,0),IF($F$10=25,VLOOKUP(A668,'Lista de Produtos'!$A$2:$AE$998,26,0),IF($F$10=26,VLOOKUP(A668,'Lista de Produtos'!$A$2:$AE$998,27,0),IF($F$10=27,VLOOKUP(A668,'Lista de Produtos'!$A$2:$AE$998,28,0),IF($F$10=28,VLOOKUP(A668,'Lista de Produtos'!$A$2:$AE$998,29,0),IF($F$10=29,VLOOKUP(A668,'Lista de Produtos'!$A$2:$AE$998,30,0),IF($F$10=30,VLOOKUP(A668,'Lista de Produtos'!$A$2:$AE$998,31,0))))))))))))))))))))))))))))))),"")</f>
        <v/>
      </c>
      <c r="E668" s="67"/>
      <c r="F668" s="42"/>
      <c r="G668" s="43" t="str">
        <f t="shared" si="10"/>
        <v/>
      </c>
    </row>
    <row r="669" spans="1:7" x14ac:dyDescent="0.25">
      <c r="A669" s="68" t="str">
        <f>IF('Lista de Produtos'!A658="","",'Lista de Produtos'!A658)</f>
        <v/>
      </c>
      <c r="B669" s="69"/>
      <c r="C669" s="70"/>
      <c r="D669" s="66" t="str">
        <f>IFERROR(IF($F$10=1,VLOOKUP(A669,'Lista de Produtos'!$A$2:$E$998,2,0),IF($F$10=2,VLOOKUP(A669,'Lista de Produtos'!$A$2:$E$998,3,0),IF($F$10=3,VLOOKUP(A669,'Lista de Produtos'!$A$2:$E$998,4,0),IF($F$10=4,VLOOKUP(A669,'Lista de Produtos'!$A$2:$E$998,5,0),IF($F$10=5,VLOOKUP(A669,'Lista de Produtos'!$A$2:$F$998,6,0),IF($F$10=6,VLOOKUP(A669,'Lista de Produtos'!$A$2:$G$998,7,0),IF($F$10=7,VLOOKUP(A669,'Lista de Produtos'!$A$2:$H$998,8,0),IF($F$10=8,VLOOKUP(A669,'Lista de Produtos'!$A$2:$I$998,9,0),IF($F$10=9,VLOOKUP(A669,'Lista de Produtos'!$A$2:$J$998,10,0),IF($F$10=10,VLOOKUP(A669,'Lista de Produtos'!$A$2:$AE$998,11,0),IF($F$10=11,VLOOKUP(A669,'Lista de Produtos'!$A$2:$AE$998,12,0),IF($F$10=12,VLOOKUP(A669,'Lista de Produtos'!$A$2:$AE$998,13,0),IF($F$10=13,VLOOKUP(A669,'Lista de Produtos'!$A$2:$AE$998,14,0),IF($F$10=14,VLOOKUP(A669,'Lista de Produtos'!$A$2:$AE$998,15,0),IF($F$10=15,VLOOKUP(A669,'Lista de Produtos'!$A$2:$AE$998,16,0),IF($F$10=16,VLOOKUP(A669,'Lista de Produtos'!$A$2:$AE$998,17,0),IF($F$10=17,VLOOKUP(A669,'Lista de Produtos'!$A$2:$AE$998,18,0),IF($F$10=18,VLOOKUP(A669,'Lista de Produtos'!$A$2:$AE$998,19,0),IF($F$10=19,VLOOKUP(A669,'Lista de Produtos'!$A$2:$AE$998,20,0),IF($F$10=20,VLOOKUP(A669,'Lista de Produtos'!$A$2:$AE$998,21,0),IF($F$10=21,VLOOKUP(A669,'Lista de Produtos'!$A$2:$AE$998,22,0),IF($F$10=22,VLOOKUP(A669,'Lista de Produtos'!$A$2:$AE$998,23,0),IF($F$10=23,VLOOKUP(A669,'Lista de Produtos'!$A$2:$AE$998,24,0),IF($F$10=24,VLOOKUP(A669,'Lista de Produtos'!$A$2:$AE$998,25,0),IF($F$10=25,VLOOKUP(A669,'Lista de Produtos'!$A$2:$AE$998,26,0),IF($F$10=26,VLOOKUP(A669,'Lista de Produtos'!$A$2:$AE$998,27,0),IF($F$10=27,VLOOKUP(A669,'Lista de Produtos'!$A$2:$AE$998,28,0),IF($F$10=28,VLOOKUP(A669,'Lista de Produtos'!$A$2:$AE$998,29,0),IF($F$10=29,VLOOKUP(A669,'Lista de Produtos'!$A$2:$AE$998,30,0),IF($F$10=30,VLOOKUP(A669,'Lista de Produtos'!$A$2:$AE$998,31,0))))))))))))))))))))))))))))))),"")</f>
        <v/>
      </c>
      <c r="E669" s="67"/>
      <c r="F669" s="42"/>
      <c r="G669" s="43" t="str">
        <f t="shared" si="10"/>
        <v/>
      </c>
    </row>
    <row r="670" spans="1:7" x14ac:dyDescent="0.25">
      <c r="A670" s="68" t="str">
        <f>IF('Lista de Produtos'!A659="","",'Lista de Produtos'!A659)</f>
        <v/>
      </c>
      <c r="B670" s="69"/>
      <c r="C670" s="70"/>
      <c r="D670" s="66" t="str">
        <f>IFERROR(IF($F$10=1,VLOOKUP(A670,'Lista de Produtos'!$A$2:$E$998,2,0),IF($F$10=2,VLOOKUP(A670,'Lista de Produtos'!$A$2:$E$998,3,0),IF($F$10=3,VLOOKUP(A670,'Lista de Produtos'!$A$2:$E$998,4,0),IF($F$10=4,VLOOKUP(A670,'Lista de Produtos'!$A$2:$E$998,5,0),IF($F$10=5,VLOOKUP(A670,'Lista de Produtos'!$A$2:$F$998,6,0),IF($F$10=6,VLOOKUP(A670,'Lista de Produtos'!$A$2:$G$998,7,0),IF($F$10=7,VLOOKUP(A670,'Lista de Produtos'!$A$2:$H$998,8,0),IF($F$10=8,VLOOKUP(A670,'Lista de Produtos'!$A$2:$I$998,9,0),IF($F$10=9,VLOOKUP(A670,'Lista de Produtos'!$A$2:$J$998,10,0),IF($F$10=10,VLOOKUP(A670,'Lista de Produtos'!$A$2:$AE$998,11,0),IF($F$10=11,VLOOKUP(A670,'Lista de Produtos'!$A$2:$AE$998,12,0),IF($F$10=12,VLOOKUP(A670,'Lista de Produtos'!$A$2:$AE$998,13,0),IF($F$10=13,VLOOKUP(A670,'Lista de Produtos'!$A$2:$AE$998,14,0),IF($F$10=14,VLOOKUP(A670,'Lista de Produtos'!$A$2:$AE$998,15,0),IF($F$10=15,VLOOKUP(A670,'Lista de Produtos'!$A$2:$AE$998,16,0),IF($F$10=16,VLOOKUP(A670,'Lista de Produtos'!$A$2:$AE$998,17,0),IF($F$10=17,VLOOKUP(A670,'Lista de Produtos'!$A$2:$AE$998,18,0),IF($F$10=18,VLOOKUP(A670,'Lista de Produtos'!$A$2:$AE$998,19,0),IF($F$10=19,VLOOKUP(A670,'Lista de Produtos'!$A$2:$AE$998,20,0),IF($F$10=20,VLOOKUP(A670,'Lista de Produtos'!$A$2:$AE$998,21,0),IF($F$10=21,VLOOKUP(A670,'Lista de Produtos'!$A$2:$AE$998,22,0),IF($F$10=22,VLOOKUP(A670,'Lista de Produtos'!$A$2:$AE$998,23,0),IF($F$10=23,VLOOKUP(A670,'Lista de Produtos'!$A$2:$AE$998,24,0),IF($F$10=24,VLOOKUP(A670,'Lista de Produtos'!$A$2:$AE$998,25,0),IF($F$10=25,VLOOKUP(A670,'Lista de Produtos'!$A$2:$AE$998,26,0),IF($F$10=26,VLOOKUP(A670,'Lista de Produtos'!$A$2:$AE$998,27,0),IF($F$10=27,VLOOKUP(A670,'Lista de Produtos'!$A$2:$AE$998,28,0),IF($F$10=28,VLOOKUP(A670,'Lista de Produtos'!$A$2:$AE$998,29,0),IF($F$10=29,VLOOKUP(A670,'Lista de Produtos'!$A$2:$AE$998,30,0),IF($F$10=30,VLOOKUP(A670,'Lista de Produtos'!$A$2:$AE$998,31,0))))))))))))))))))))))))))))))),"")</f>
        <v/>
      </c>
      <c r="E670" s="67"/>
      <c r="F670" s="42"/>
      <c r="G670" s="43" t="str">
        <f t="shared" si="10"/>
        <v/>
      </c>
    </row>
    <row r="671" spans="1:7" x14ac:dyDescent="0.25">
      <c r="A671" s="68" t="str">
        <f>IF('Lista de Produtos'!A660="","",'Lista de Produtos'!A660)</f>
        <v/>
      </c>
      <c r="B671" s="69"/>
      <c r="C671" s="70"/>
      <c r="D671" s="66" t="str">
        <f>IFERROR(IF($F$10=1,VLOOKUP(A671,'Lista de Produtos'!$A$2:$E$998,2,0),IF($F$10=2,VLOOKUP(A671,'Lista de Produtos'!$A$2:$E$998,3,0),IF($F$10=3,VLOOKUP(A671,'Lista de Produtos'!$A$2:$E$998,4,0),IF($F$10=4,VLOOKUP(A671,'Lista de Produtos'!$A$2:$E$998,5,0),IF($F$10=5,VLOOKUP(A671,'Lista de Produtos'!$A$2:$F$998,6,0),IF($F$10=6,VLOOKUP(A671,'Lista de Produtos'!$A$2:$G$998,7,0),IF($F$10=7,VLOOKUP(A671,'Lista de Produtos'!$A$2:$H$998,8,0),IF($F$10=8,VLOOKUP(A671,'Lista de Produtos'!$A$2:$I$998,9,0),IF($F$10=9,VLOOKUP(A671,'Lista de Produtos'!$A$2:$J$998,10,0),IF($F$10=10,VLOOKUP(A671,'Lista de Produtos'!$A$2:$AE$998,11,0),IF($F$10=11,VLOOKUP(A671,'Lista de Produtos'!$A$2:$AE$998,12,0),IF($F$10=12,VLOOKUP(A671,'Lista de Produtos'!$A$2:$AE$998,13,0),IF($F$10=13,VLOOKUP(A671,'Lista de Produtos'!$A$2:$AE$998,14,0),IF($F$10=14,VLOOKUP(A671,'Lista de Produtos'!$A$2:$AE$998,15,0),IF($F$10=15,VLOOKUP(A671,'Lista de Produtos'!$A$2:$AE$998,16,0),IF($F$10=16,VLOOKUP(A671,'Lista de Produtos'!$A$2:$AE$998,17,0),IF($F$10=17,VLOOKUP(A671,'Lista de Produtos'!$A$2:$AE$998,18,0),IF($F$10=18,VLOOKUP(A671,'Lista de Produtos'!$A$2:$AE$998,19,0),IF($F$10=19,VLOOKUP(A671,'Lista de Produtos'!$A$2:$AE$998,20,0),IF($F$10=20,VLOOKUP(A671,'Lista de Produtos'!$A$2:$AE$998,21,0),IF($F$10=21,VLOOKUP(A671,'Lista de Produtos'!$A$2:$AE$998,22,0),IF($F$10=22,VLOOKUP(A671,'Lista de Produtos'!$A$2:$AE$998,23,0),IF($F$10=23,VLOOKUP(A671,'Lista de Produtos'!$A$2:$AE$998,24,0),IF($F$10=24,VLOOKUP(A671,'Lista de Produtos'!$A$2:$AE$998,25,0),IF($F$10=25,VLOOKUP(A671,'Lista de Produtos'!$A$2:$AE$998,26,0),IF($F$10=26,VLOOKUP(A671,'Lista de Produtos'!$A$2:$AE$998,27,0),IF($F$10=27,VLOOKUP(A671,'Lista de Produtos'!$A$2:$AE$998,28,0),IF($F$10=28,VLOOKUP(A671,'Lista de Produtos'!$A$2:$AE$998,29,0),IF($F$10=29,VLOOKUP(A671,'Lista de Produtos'!$A$2:$AE$998,30,0),IF($F$10=30,VLOOKUP(A671,'Lista de Produtos'!$A$2:$AE$998,31,0))))))))))))))))))))))))))))))),"")</f>
        <v/>
      </c>
      <c r="E671" s="67"/>
      <c r="F671" s="42"/>
      <c r="G671" s="43" t="str">
        <f t="shared" si="10"/>
        <v/>
      </c>
    </row>
    <row r="672" spans="1:7" x14ac:dyDescent="0.25">
      <c r="A672" s="68" t="str">
        <f>IF('Lista de Produtos'!A661="","",'Lista de Produtos'!A661)</f>
        <v/>
      </c>
      <c r="B672" s="69"/>
      <c r="C672" s="70"/>
      <c r="D672" s="66" t="str">
        <f>IFERROR(IF($F$10=1,VLOOKUP(A672,'Lista de Produtos'!$A$2:$E$998,2,0),IF($F$10=2,VLOOKUP(A672,'Lista de Produtos'!$A$2:$E$998,3,0),IF($F$10=3,VLOOKUP(A672,'Lista de Produtos'!$A$2:$E$998,4,0),IF($F$10=4,VLOOKUP(A672,'Lista de Produtos'!$A$2:$E$998,5,0),IF($F$10=5,VLOOKUP(A672,'Lista de Produtos'!$A$2:$F$998,6,0),IF($F$10=6,VLOOKUP(A672,'Lista de Produtos'!$A$2:$G$998,7,0),IF($F$10=7,VLOOKUP(A672,'Lista de Produtos'!$A$2:$H$998,8,0),IF($F$10=8,VLOOKUP(A672,'Lista de Produtos'!$A$2:$I$998,9,0),IF($F$10=9,VLOOKUP(A672,'Lista de Produtos'!$A$2:$J$998,10,0),IF($F$10=10,VLOOKUP(A672,'Lista de Produtos'!$A$2:$AE$998,11,0),IF($F$10=11,VLOOKUP(A672,'Lista de Produtos'!$A$2:$AE$998,12,0),IF($F$10=12,VLOOKUP(A672,'Lista de Produtos'!$A$2:$AE$998,13,0),IF($F$10=13,VLOOKUP(A672,'Lista de Produtos'!$A$2:$AE$998,14,0),IF($F$10=14,VLOOKUP(A672,'Lista de Produtos'!$A$2:$AE$998,15,0),IF($F$10=15,VLOOKUP(A672,'Lista de Produtos'!$A$2:$AE$998,16,0),IF($F$10=16,VLOOKUP(A672,'Lista de Produtos'!$A$2:$AE$998,17,0),IF($F$10=17,VLOOKUP(A672,'Lista de Produtos'!$A$2:$AE$998,18,0),IF($F$10=18,VLOOKUP(A672,'Lista de Produtos'!$A$2:$AE$998,19,0),IF($F$10=19,VLOOKUP(A672,'Lista de Produtos'!$A$2:$AE$998,20,0),IF($F$10=20,VLOOKUP(A672,'Lista de Produtos'!$A$2:$AE$998,21,0),IF($F$10=21,VLOOKUP(A672,'Lista de Produtos'!$A$2:$AE$998,22,0),IF($F$10=22,VLOOKUP(A672,'Lista de Produtos'!$A$2:$AE$998,23,0),IF($F$10=23,VLOOKUP(A672,'Lista de Produtos'!$A$2:$AE$998,24,0),IF($F$10=24,VLOOKUP(A672,'Lista de Produtos'!$A$2:$AE$998,25,0),IF($F$10=25,VLOOKUP(A672,'Lista de Produtos'!$A$2:$AE$998,26,0),IF($F$10=26,VLOOKUP(A672,'Lista de Produtos'!$A$2:$AE$998,27,0),IF($F$10=27,VLOOKUP(A672,'Lista de Produtos'!$A$2:$AE$998,28,0),IF($F$10=28,VLOOKUP(A672,'Lista de Produtos'!$A$2:$AE$998,29,0),IF($F$10=29,VLOOKUP(A672,'Lista de Produtos'!$A$2:$AE$998,30,0),IF($F$10=30,VLOOKUP(A672,'Lista de Produtos'!$A$2:$AE$998,31,0))))))))))))))))))))))))))))))),"")</f>
        <v/>
      </c>
      <c r="E672" s="67"/>
      <c r="F672" s="42"/>
      <c r="G672" s="43" t="str">
        <f t="shared" si="10"/>
        <v/>
      </c>
    </row>
    <row r="673" spans="1:7" x14ac:dyDescent="0.25">
      <c r="A673" s="68" t="str">
        <f>IF('Lista de Produtos'!A662="","",'Lista de Produtos'!A662)</f>
        <v/>
      </c>
      <c r="B673" s="69"/>
      <c r="C673" s="70"/>
      <c r="D673" s="66" t="str">
        <f>IFERROR(IF($F$10=1,VLOOKUP(A673,'Lista de Produtos'!$A$2:$E$998,2,0),IF($F$10=2,VLOOKUP(A673,'Lista de Produtos'!$A$2:$E$998,3,0),IF($F$10=3,VLOOKUP(A673,'Lista de Produtos'!$A$2:$E$998,4,0),IF($F$10=4,VLOOKUP(A673,'Lista de Produtos'!$A$2:$E$998,5,0),IF($F$10=5,VLOOKUP(A673,'Lista de Produtos'!$A$2:$F$998,6,0),IF($F$10=6,VLOOKUP(A673,'Lista de Produtos'!$A$2:$G$998,7,0),IF($F$10=7,VLOOKUP(A673,'Lista de Produtos'!$A$2:$H$998,8,0),IF($F$10=8,VLOOKUP(A673,'Lista de Produtos'!$A$2:$I$998,9,0),IF($F$10=9,VLOOKUP(A673,'Lista de Produtos'!$A$2:$J$998,10,0),IF($F$10=10,VLOOKUP(A673,'Lista de Produtos'!$A$2:$AE$998,11,0),IF($F$10=11,VLOOKUP(A673,'Lista de Produtos'!$A$2:$AE$998,12,0),IF($F$10=12,VLOOKUP(A673,'Lista de Produtos'!$A$2:$AE$998,13,0),IF($F$10=13,VLOOKUP(A673,'Lista de Produtos'!$A$2:$AE$998,14,0),IF($F$10=14,VLOOKUP(A673,'Lista de Produtos'!$A$2:$AE$998,15,0),IF($F$10=15,VLOOKUP(A673,'Lista de Produtos'!$A$2:$AE$998,16,0),IF($F$10=16,VLOOKUP(A673,'Lista de Produtos'!$A$2:$AE$998,17,0),IF($F$10=17,VLOOKUP(A673,'Lista de Produtos'!$A$2:$AE$998,18,0),IF($F$10=18,VLOOKUP(A673,'Lista de Produtos'!$A$2:$AE$998,19,0),IF($F$10=19,VLOOKUP(A673,'Lista de Produtos'!$A$2:$AE$998,20,0),IF($F$10=20,VLOOKUP(A673,'Lista de Produtos'!$A$2:$AE$998,21,0),IF($F$10=21,VLOOKUP(A673,'Lista de Produtos'!$A$2:$AE$998,22,0),IF($F$10=22,VLOOKUP(A673,'Lista de Produtos'!$A$2:$AE$998,23,0),IF($F$10=23,VLOOKUP(A673,'Lista de Produtos'!$A$2:$AE$998,24,0),IF($F$10=24,VLOOKUP(A673,'Lista de Produtos'!$A$2:$AE$998,25,0),IF($F$10=25,VLOOKUP(A673,'Lista de Produtos'!$A$2:$AE$998,26,0),IF($F$10=26,VLOOKUP(A673,'Lista de Produtos'!$A$2:$AE$998,27,0),IF($F$10=27,VLOOKUP(A673,'Lista de Produtos'!$A$2:$AE$998,28,0),IF($F$10=28,VLOOKUP(A673,'Lista de Produtos'!$A$2:$AE$998,29,0),IF($F$10=29,VLOOKUP(A673,'Lista de Produtos'!$A$2:$AE$998,30,0),IF($F$10=30,VLOOKUP(A673,'Lista de Produtos'!$A$2:$AE$998,31,0))))))))))))))))))))))))))))))),"")</f>
        <v/>
      </c>
      <c r="E673" s="67"/>
      <c r="F673" s="42"/>
      <c r="G673" s="43" t="str">
        <f t="shared" si="10"/>
        <v/>
      </c>
    </row>
    <row r="674" spans="1:7" x14ac:dyDescent="0.25">
      <c r="A674" s="68" t="str">
        <f>IF('Lista de Produtos'!A663="","",'Lista de Produtos'!A663)</f>
        <v/>
      </c>
      <c r="B674" s="69"/>
      <c r="C674" s="70"/>
      <c r="D674" s="66" t="str">
        <f>IFERROR(IF($F$10=1,VLOOKUP(A674,'Lista de Produtos'!$A$2:$E$998,2,0),IF($F$10=2,VLOOKUP(A674,'Lista de Produtos'!$A$2:$E$998,3,0),IF($F$10=3,VLOOKUP(A674,'Lista de Produtos'!$A$2:$E$998,4,0),IF($F$10=4,VLOOKUP(A674,'Lista de Produtos'!$A$2:$E$998,5,0),IF($F$10=5,VLOOKUP(A674,'Lista de Produtos'!$A$2:$F$998,6,0),IF($F$10=6,VLOOKUP(A674,'Lista de Produtos'!$A$2:$G$998,7,0),IF($F$10=7,VLOOKUP(A674,'Lista de Produtos'!$A$2:$H$998,8,0),IF($F$10=8,VLOOKUP(A674,'Lista de Produtos'!$A$2:$I$998,9,0),IF($F$10=9,VLOOKUP(A674,'Lista de Produtos'!$A$2:$J$998,10,0),IF($F$10=10,VLOOKUP(A674,'Lista de Produtos'!$A$2:$AE$998,11,0),IF($F$10=11,VLOOKUP(A674,'Lista de Produtos'!$A$2:$AE$998,12,0),IF($F$10=12,VLOOKUP(A674,'Lista de Produtos'!$A$2:$AE$998,13,0),IF($F$10=13,VLOOKUP(A674,'Lista de Produtos'!$A$2:$AE$998,14,0),IF($F$10=14,VLOOKUP(A674,'Lista de Produtos'!$A$2:$AE$998,15,0),IF($F$10=15,VLOOKUP(A674,'Lista de Produtos'!$A$2:$AE$998,16,0),IF($F$10=16,VLOOKUP(A674,'Lista de Produtos'!$A$2:$AE$998,17,0),IF($F$10=17,VLOOKUP(A674,'Lista de Produtos'!$A$2:$AE$998,18,0),IF($F$10=18,VLOOKUP(A674,'Lista de Produtos'!$A$2:$AE$998,19,0),IF($F$10=19,VLOOKUP(A674,'Lista de Produtos'!$A$2:$AE$998,20,0),IF($F$10=20,VLOOKUP(A674,'Lista de Produtos'!$A$2:$AE$998,21,0),IF($F$10=21,VLOOKUP(A674,'Lista de Produtos'!$A$2:$AE$998,22,0),IF($F$10=22,VLOOKUP(A674,'Lista de Produtos'!$A$2:$AE$998,23,0),IF($F$10=23,VLOOKUP(A674,'Lista de Produtos'!$A$2:$AE$998,24,0),IF($F$10=24,VLOOKUP(A674,'Lista de Produtos'!$A$2:$AE$998,25,0),IF($F$10=25,VLOOKUP(A674,'Lista de Produtos'!$A$2:$AE$998,26,0),IF($F$10=26,VLOOKUP(A674,'Lista de Produtos'!$A$2:$AE$998,27,0),IF($F$10=27,VLOOKUP(A674,'Lista de Produtos'!$A$2:$AE$998,28,0),IF($F$10=28,VLOOKUP(A674,'Lista de Produtos'!$A$2:$AE$998,29,0),IF($F$10=29,VLOOKUP(A674,'Lista de Produtos'!$A$2:$AE$998,30,0),IF($F$10=30,VLOOKUP(A674,'Lista de Produtos'!$A$2:$AE$998,31,0))))))))))))))))))))))))))))))),"")</f>
        <v/>
      </c>
      <c r="E674" s="67"/>
      <c r="F674" s="42"/>
      <c r="G674" s="43" t="str">
        <f t="shared" si="10"/>
        <v/>
      </c>
    </row>
    <row r="675" spans="1:7" x14ac:dyDescent="0.25">
      <c r="A675" s="68" t="str">
        <f>IF('Lista de Produtos'!A664="","",'Lista de Produtos'!A664)</f>
        <v/>
      </c>
      <c r="B675" s="69"/>
      <c r="C675" s="70"/>
      <c r="D675" s="66" t="str">
        <f>IFERROR(IF($F$10=1,VLOOKUP(A675,'Lista de Produtos'!$A$2:$E$998,2,0),IF($F$10=2,VLOOKUP(A675,'Lista de Produtos'!$A$2:$E$998,3,0),IF($F$10=3,VLOOKUP(A675,'Lista de Produtos'!$A$2:$E$998,4,0),IF($F$10=4,VLOOKUP(A675,'Lista de Produtos'!$A$2:$E$998,5,0),IF($F$10=5,VLOOKUP(A675,'Lista de Produtos'!$A$2:$F$998,6,0),IF($F$10=6,VLOOKUP(A675,'Lista de Produtos'!$A$2:$G$998,7,0),IF($F$10=7,VLOOKUP(A675,'Lista de Produtos'!$A$2:$H$998,8,0),IF($F$10=8,VLOOKUP(A675,'Lista de Produtos'!$A$2:$I$998,9,0),IF($F$10=9,VLOOKUP(A675,'Lista de Produtos'!$A$2:$J$998,10,0),IF($F$10=10,VLOOKUP(A675,'Lista de Produtos'!$A$2:$AE$998,11,0),IF($F$10=11,VLOOKUP(A675,'Lista de Produtos'!$A$2:$AE$998,12,0),IF($F$10=12,VLOOKUP(A675,'Lista de Produtos'!$A$2:$AE$998,13,0),IF($F$10=13,VLOOKUP(A675,'Lista de Produtos'!$A$2:$AE$998,14,0),IF($F$10=14,VLOOKUP(A675,'Lista de Produtos'!$A$2:$AE$998,15,0),IF($F$10=15,VLOOKUP(A675,'Lista de Produtos'!$A$2:$AE$998,16,0),IF($F$10=16,VLOOKUP(A675,'Lista de Produtos'!$A$2:$AE$998,17,0),IF($F$10=17,VLOOKUP(A675,'Lista de Produtos'!$A$2:$AE$998,18,0),IF($F$10=18,VLOOKUP(A675,'Lista de Produtos'!$A$2:$AE$998,19,0),IF($F$10=19,VLOOKUP(A675,'Lista de Produtos'!$A$2:$AE$998,20,0),IF($F$10=20,VLOOKUP(A675,'Lista de Produtos'!$A$2:$AE$998,21,0),IF($F$10=21,VLOOKUP(A675,'Lista de Produtos'!$A$2:$AE$998,22,0),IF($F$10=22,VLOOKUP(A675,'Lista de Produtos'!$A$2:$AE$998,23,0),IF($F$10=23,VLOOKUP(A675,'Lista de Produtos'!$A$2:$AE$998,24,0),IF($F$10=24,VLOOKUP(A675,'Lista de Produtos'!$A$2:$AE$998,25,0),IF($F$10=25,VLOOKUP(A675,'Lista de Produtos'!$A$2:$AE$998,26,0),IF($F$10=26,VLOOKUP(A675,'Lista de Produtos'!$A$2:$AE$998,27,0),IF($F$10=27,VLOOKUP(A675,'Lista de Produtos'!$A$2:$AE$998,28,0),IF($F$10=28,VLOOKUP(A675,'Lista de Produtos'!$A$2:$AE$998,29,0),IF($F$10=29,VLOOKUP(A675,'Lista de Produtos'!$A$2:$AE$998,30,0),IF($F$10=30,VLOOKUP(A675,'Lista de Produtos'!$A$2:$AE$998,31,0))))))))))))))))))))))))))))))),"")</f>
        <v/>
      </c>
      <c r="E675" s="67"/>
      <c r="F675" s="42"/>
      <c r="G675" s="43" t="str">
        <f t="shared" si="10"/>
        <v/>
      </c>
    </row>
    <row r="676" spans="1:7" x14ac:dyDescent="0.25">
      <c r="A676" s="68" t="str">
        <f>IF('Lista de Produtos'!A665="","",'Lista de Produtos'!A665)</f>
        <v/>
      </c>
      <c r="B676" s="69"/>
      <c r="C676" s="70"/>
      <c r="D676" s="66" t="str">
        <f>IFERROR(IF($F$10=1,VLOOKUP(A676,'Lista de Produtos'!$A$2:$E$998,2,0),IF($F$10=2,VLOOKUP(A676,'Lista de Produtos'!$A$2:$E$998,3,0),IF($F$10=3,VLOOKUP(A676,'Lista de Produtos'!$A$2:$E$998,4,0),IF($F$10=4,VLOOKUP(A676,'Lista de Produtos'!$A$2:$E$998,5,0),IF($F$10=5,VLOOKUP(A676,'Lista de Produtos'!$A$2:$F$998,6,0),IF($F$10=6,VLOOKUP(A676,'Lista de Produtos'!$A$2:$G$998,7,0),IF($F$10=7,VLOOKUP(A676,'Lista de Produtos'!$A$2:$H$998,8,0),IF($F$10=8,VLOOKUP(A676,'Lista de Produtos'!$A$2:$I$998,9,0),IF($F$10=9,VLOOKUP(A676,'Lista de Produtos'!$A$2:$J$998,10,0),IF($F$10=10,VLOOKUP(A676,'Lista de Produtos'!$A$2:$AE$998,11,0),IF($F$10=11,VLOOKUP(A676,'Lista de Produtos'!$A$2:$AE$998,12,0),IF($F$10=12,VLOOKUP(A676,'Lista de Produtos'!$A$2:$AE$998,13,0),IF($F$10=13,VLOOKUP(A676,'Lista de Produtos'!$A$2:$AE$998,14,0),IF($F$10=14,VLOOKUP(A676,'Lista de Produtos'!$A$2:$AE$998,15,0),IF($F$10=15,VLOOKUP(A676,'Lista de Produtos'!$A$2:$AE$998,16,0),IF($F$10=16,VLOOKUP(A676,'Lista de Produtos'!$A$2:$AE$998,17,0),IF($F$10=17,VLOOKUP(A676,'Lista de Produtos'!$A$2:$AE$998,18,0),IF($F$10=18,VLOOKUP(A676,'Lista de Produtos'!$A$2:$AE$998,19,0),IF($F$10=19,VLOOKUP(A676,'Lista de Produtos'!$A$2:$AE$998,20,0),IF($F$10=20,VLOOKUP(A676,'Lista de Produtos'!$A$2:$AE$998,21,0),IF($F$10=21,VLOOKUP(A676,'Lista de Produtos'!$A$2:$AE$998,22,0),IF($F$10=22,VLOOKUP(A676,'Lista de Produtos'!$A$2:$AE$998,23,0),IF($F$10=23,VLOOKUP(A676,'Lista de Produtos'!$A$2:$AE$998,24,0),IF($F$10=24,VLOOKUP(A676,'Lista de Produtos'!$A$2:$AE$998,25,0),IF($F$10=25,VLOOKUP(A676,'Lista de Produtos'!$A$2:$AE$998,26,0),IF($F$10=26,VLOOKUP(A676,'Lista de Produtos'!$A$2:$AE$998,27,0),IF($F$10=27,VLOOKUP(A676,'Lista de Produtos'!$A$2:$AE$998,28,0),IF($F$10=28,VLOOKUP(A676,'Lista de Produtos'!$A$2:$AE$998,29,0),IF($F$10=29,VLOOKUP(A676,'Lista de Produtos'!$A$2:$AE$998,30,0),IF($F$10=30,VLOOKUP(A676,'Lista de Produtos'!$A$2:$AE$998,31,0))))))))))))))))))))))))))))))),"")</f>
        <v/>
      </c>
      <c r="E676" s="67"/>
      <c r="F676" s="42"/>
      <c r="G676" s="43" t="str">
        <f t="shared" si="10"/>
        <v/>
      </c>
    </row>
    <row r="677" spans="1:7" x14ac:dyDescent="0.25">
      <c r="A677" s="68" t="str">
        <f>IF('Lista de Produtos'!A666="","",'Lista de Produtos'!A666)</f>
        <v/>
      </c>
      <c r="B677" s="69"/>
      <c r="C677" s="70"/>
      <c r="D677" s="66" t="str">
        <f>IFERROR(IF($F$10=1,VLOOKUP(A677,'Lista de Produtos'!$A$2:$E$998,2,0),IF($F$10=2,VLOOKUP(A677,'Lista de Produtos'!$A$2:$E$998,3,0),IF($F$10=3,VLOOKUP(A677,'Lista de Produtos'!$A$2:$E$998,4,0),IF($F$10=4,VLOOKUP(A677,'Lista de Produtos'!$A$2:$E$998,5,0),IF($F$10=5,VLOOKUP(A677,'Lista de Produtos'!$A$2:$F$998,6,0),IF($F$10=6,VLOOKUP(A677,'Lista de Produtos'!$A$2:$G$998,7,0),IF($F$10=7,VLOOKUP(A677,'Lista de Produtos'!$A$2:$H$998,8,0),IF($F$10=8,VLOOKUP(A677,'Lista de Produtos'!$A$2:$I$998,9,0),IF($F$10=9,VLOOKUP(A677,'Lista de Produtos'!$A$2:$J$998,10,0),IF($F$10=10,VLOOKUP(A677,'Lista de Produtos'!$A$2:$AE$998,11,0),IF($F$10=11,VLOOKUP(A677,'Lista de Produtos'!$A$2:$AE$998,12,0),IF($F$10=12,VLOOKUP(A677,'Lista de Produtos'!$A$2:$AE$998,13,0),IF($F$10=13,VLOOKUP(A677,'Lista de Produtos'!$A$2:$AE$998,14,0),IF($F$10=14,VLOOKUP(A677,'Lista de Produtos'!$A$2:$AE$998,15,0),IF($F$10=15,VLOOKUP(A677,'Lista de Produtos'!$A$2:$AE$998,16,0),IF($F$10=16,VLOOKUP(A677,'Lista de Produtos'!$A$2:$AE$998,17,0),IF($F$10=17,VLOOKUP(A677,'Lista de Produtos'!$A$2:$AE$998,18,0),IF($F$10=18,VLOOKUP(A677,'Lista de Produtos'!$A$2:$AE$998,19,0),IF($F$10=19,VLOOKUP(A677,'Lista de Produtos'!$A$2:$AE$998,20,0),IF($F$10=20,VLOOKUP(A677,'Lista de Produtos'!$A$2:$AE$998,21,0),IF($F$10=21,VLOOKUP(A677,'Lista de Produtos'!$A$2:$AE$998,22,0),IF($F$10=22,VLOOKUP(A677,'Lista de Produtos'!$A$2:$AE$998,23,0),IF($F$10=23,VLOOKUP(A677,'Lista de Produtos'!$A$2:$AE$998,24,0),IF($F$10=24,VLOOKUP(A677,'Lista de Produtos'!$A$2:$AE$998,25,0),IF($F$10=25,VLOOKUP(A677,'Lista de Produtos'!$A$2:$AE$998,26,0),IF($F$10=26,VLOOKUP(A677,'Lista de Produtos'!$A$2:$AE$998,27,0),IF($F$10=27,VLOOKUP(A677,'Lista de Produtos'!$A$2:$AE$998,28,0),IF($F$10=28,VLOOKUP(A677,'Lista de Produtos'!$A$2:$AE$998,29,0),IF($F$10=29,VLOOKUP(A677,'Lista de Produtos'!$A$2:$AE$998,30,0),IF($F$10=30,VLOOKUP(A677,'Lista de Produtos'!$A$2:$AE$998,31,0))))))))))))))))))))))))))))))),"")</f>
        <v/>
      </c>
      <c r="E677" s="67"/>
      <c r="F677" s="42"/>
      <c r="G677" s="43" t="str">
        <f t="shared" si="10"/>
        <v/>
      </c>
    </row>
    <row r="678" spans="1:7" x14ac:dyDescent="0.25">
      <c r="A678" s="68" t="str">
        <f>IF('Lista de Produtos'!A667="","",'Lista de Produtos'!A667)</f>
        <v/>
      </c>
      <c r="B678" s="69"/>
      <c r="C678" s="70"/>
      <c r="D678" s="66" t="str">
        <f>IFERROR(IF($F$10=1,VLOOKUP(A678,'Lista de Produtos'!$A$2:$E$998,2,0),IF($F$10=2,VLOOKUP(A678,'Lista de Produtos'!$A$2:$E$998,3,0),IF($F$10=3,VLOOKUP(A678,'Lista de Produtos'!$A$2:$E$998,4,0),IF($F$10=4,VLOOKUP(A678,'Lista de Produtos'!$A$2:$E$998,5,0),IF($F$10=5,VLOOKUP(A678,'Lista de Produtos'!$A$2:$F$998,6,0),IF($F$10=6,VLOOKUP(A678,'Lista de Produtos'!$A$2:$G$998,7,0),IF($F$10=7,VLOOKUP(A678,'Lista de Produtos'!$A$2:$H$998,8,0),IF($F$10=8,VLOOKUP(A678,'Lista de Produtos'!$A$2:$I$998,9,0),IF($F$10=9,VLOOKUP(A678,'Lista de Produtos'!$A$2:$J$998,10,0),IF($F$10=10,VLOOKUP(A678,'Lista de Produtos'!$A$2:$AE$998,11,0),IF($F$10=11,VLOOKUP(A678,'Lista de Produtos'!$A$2:$AE$998,12,0),IF($F$10=12,VLOOKUP(A678,'Lista de Produtos'!$A$2:$AE$998,13,0),IF($F$10=13,VLOOKUP(A678,'Lista de Produtos'!$A$2:$AE$998,14,0),IF($F$10=14,VLOOKUP(A678,'Lista de Produtos'!$A$2:$AE$998,15,0),IF($F$10=15,VLOOKUP(A678,'Lista de Produtos'!$A$2:$AE$998,16,0),IF($F$10=16,VLOOKUP(A678,'Lista de Produtos'!$A$2:$AE$998,17,0),IF($F$10=17,VLOOKUP(A678,'Lista de Produtos'!$A$2:$AE$998,18,0),IF($F$10=18,VLOOKUP(A678,'Lista de Produtos'!$A$2:$AE$998,19,0),IF($F$10=19,VLOOKUP(A678,'Lista de Produtos'!$A$2:$AE$998,20,0),IF($F$10=20,VLOOKUP(A678,'Lista de Produtos'!$A$2:$AE$998,21,0),IF($F$10=21,VLOOKUP(A678,'Lista de Produtos'!$A$2:$AE$998,22,0),IF($F$10=22,VLOOKUP(A678,'Lista de Produtos'!$A$2:$AE$998,23,0),IF($F$10=23,VLOOKUP(A678,'Lista de Produtos'!$A$2:$AE$998,24,0),IF($F$10=24,VLOOKUP(A678,'Lista de Produtos'!$A$2:$AE$998,25,0),IF($F$10=25,VLOOKUP(A678,'Lista de Produtos'!$A$2:$AE$998,26,0),IF($F$10=26,VLOOKUP(A678,'Lista de Produtos'!$A$2:$AE$998,27,0),IF($F$10=27,VLOOKUP(A678,'Lista de Produtos'!$A$2:$AE$998,28,0),IF($F$10=28,VLOOKUP(A678,'Lista de Produtos'!$A$2:$AE$998,29,0),IF($F$10=29,VLOOKUP(A678,'Lista de Produtos'!$A$2:$AE$998,30,0),IF($F$10=30,VLOOKUP(A678,'Lista de Produtos'!$A$2:$AE$998,31,0))))))))))))))))))))))))))))))),"")</f>
        <v/>
      </c>
      <c r="E678" s="67"/>
      <c r="F678" s="42"/>
      <c r="G678" s="43" t="str">
        <f t="shared" si="10"/>
        <v/>
      </c>
    </row>
    <row r="679" spans="1:7" x14ac:dyDescent="0.25">
      <c r="A679" s="68" t="str">
        <f>IF('Lista de Produtos'!A668="","",'Lista de Produtos'!A668)</f>
        <v/>
      </c>
      <c r="B679" s="69"/>
      <c r="C679" s="70"/>
      <c r="D679" s="66" t="str">
        <f>IFERROR(IF($F$10=1,VLOOKUP(A679,'Lista de Produtos'!$A$2:$E$998,2,0),IF($F$10=2,VLOOKUP(A679,'Lista de Produtos'!$A$2:$E$998,3,0),IF($F$10=3,VLOOKUP(A679,'Lista de Produtos'!$A$2:$E$998,4,0),IF($F$10=4,VLOOKUP(A679,'Lista de Produtos'!$A$2:$E$998,5,0),IF($F$10=5,VLOOKUP(A679,'Lista de Produtos'!$A$2:$F$998,6,0),IF($F$10=6,VLOOKUP(A679,'Lista de Produtos'!$A$2:$G$998,7,0),IF($F$10=7,VLOOKUP(A679,'Lista de Produtos'!$A$2:$H$998,8,0),IF($F$10=8,VLOOKUP(A679,'Lista de Produtos'!$A$2:$I$998,9,0),IF($F$10=9,VLOOKUP(A679,'Lista de Produtos'!$A$2:$J$998,10,0),IF($F$10=10,VLOOKUP(A679,'Lista de Produtos'!$A$2:$AE$998,11,0),IF($F$10=11,VLOOKUP(A679,'Lista de Produtos'!$A$2:$AE$998,12,0),IF($F$10=12,VLOOKUP(A679,'Lista de Produtos'!$A$2:$AE$998,13,0),IF($F$10=13,VLOOKUP(A679,'Lista de Produtos'!$A$2:$AE$998,14,0),IF($F$10=14,VLOOKUP(A679,'Lista de Produtos'!$A$2:$AE$998,15,0),IF($F$10=15,VLOOKUP(A679,'Lista de Produtos'!$A$2:$AE$998,16,0),IF($F$10=16,VLOOKUP(A679,'Lista de Produtos'!$A$2:$AE$998,17,0),IF($F$10=17,VLOOKUP(A679,'Lista de Produtos'!$A$2:$AE$998,18,0),IF($F$10=18,VLOOKUP(A679,'Lista de Produtos'!$A$2:$AE$998,19,0),IF($F$10=19,VLOOKUP(A679,'Lista de Produtos'!$A$2:$AE$998,20,0),IF($F$10=20,VLOOKUP(A679,'Lista de Produtos'!$A$2:$AE$998,21,0),IF($F$10=21,VLOOKUP(A679,'Lista de Produtos'!$A$2:$AE$998,22,0),IF($F$10=22,VLOOKUP(A679,'Lista de Produtos'!$A$2:$AE$998,23,0),IF($F$10=23,VLOOKUP(A679,'Lista de Produtos'!$A$2:$AE$998,24,0),IF($F$10=24,VLOOKUP(A679,'Lista de Produtos'!$A$2:$AE$998,25,0),IF($F$10=25,VLOOKUP(A679,'Lista de Produtos'!$A$2:$AE$998,26,0),IF($F$10=26,VLOOKUP(A679,'Lista de Produtos'!$A$2:$AE$998,27,0),IF($F$10=27,VLOOKUP(A679,'Lista de Produtos'!$A$2:$AE$998,28,0),IF($F$10=28,VLOOKUP(A679,'Lista de Produtos'!$A$2:$AE$998,29,0),IF($F$10=29,VLOOKUP(A679,'Lista de Produtos'!$A$2:$AE$998,30,0),IF($F$10=30,VLOOKUP(A679,'Lista de Produtos'!$A$2:$AE$998,31,0))))))))))))))))))))))))))))))),"")</f>
        <v/>
      </c>
      <c r="E679" s="67"/>
      <c r="F679" s="42"/>
      <c r="G679" s="43" t="str">
        <f t="shared" si="10"/>
        <v/>
      </c>
    </row>
    <row r="680" spans="1:7" x14ac:dyDescent="0.25">
      <c r="A680" s="68" t="str">
        <f>IF('Lista de Produtos'!A669="","",'Lista de Produtos'!A669)</f>
        <v/>
      </c>
      <c r="B680" s="69"/>
      <c r="C680" s="70"/>
      <c r="D680" s="66" t="str">
        <f>IFERROR(IF($F$10=1,VLOOKUP(A680,'Lista de Produtos'!$A$2:$E$998,2,0),IF($F$10=2,VLOOKUP(A680,'Lista de Produtos'!$A$2:$E$998,3,0),IF($F$10=3,VLOOKUP(A680,'Lista de Produtos'!$A$2:$E$998,4,0),IF($F$10=4,VLOOKUP(A680,'Lista de Produtos'!$A$2:$E$998,5,0),IF($F$10=5,VLOOKUP(A680,'Lista de Produtos'!$A$2:$F$998,6,0),IF($F$10=6,VLOOKUP(A680,'Lista de Produtos'!$A$2:$G$998,7,0),IF($F$10=7,VLOOKUP(A680,'Lista de Produtos'!$A$2:$H$998,8,0),IF($F$10=8,VLOOKUP(A680,'Lista de Produtos'!$A$2:$I$998,9,0),IF($F$10=9,VLOOKUP(A680,'Lista de Produtos'!$A$2:$J$998,10,0),IF($F$10=10,VLOOKUP(A680,'Lista de Produtos'!$A$2:$AE$998,11,0),IF($F$10=11,VLOOKUP(A680,'Lista de Produtos'!$A$2:$AE$998,12,0),IF($F$10=12,VLOOKUP(A680,'Lista de Produtos'!$A$2:$AE$998,13,0),IF($F$10=13,VLOOKUP(A680,'Lista de Produtos'!$A$2:$AE$998,14,0),IF($F$10=14,VLOOKUP(A680,'Lista de Produtos'!$A$2:$AE$998,15,0),IF($F$10=15,VLOOKUP(A680,'Lista de Produtos'!$A$2:$AE$998,16,0),IF($F$10=16,VLOOKUP(A680,'Lista de Produtos'!$A$2:$AE$998,17,0),IF($F$10=17,VLOOKUP(A680,'Lista de Produtos'!$A$2:$AE$998,18,0),IF($F$10=18,VLOOKUP(A680,'Lista de Produtos'!$A$2:$AE$998,19,0),IF($F$10=19,VLOOKUP(A680,'Lista de Produtos'!$A$2:$AE$998,20,0),IF($F$10=20,VLOOKUP(A680,'Lista de Produtos'!$A$2:$AE$998,21,0),IF($F$10=21,VLOOKUP(A680,'Lista de Produtos'!$A$2:$AE$998,22,0),IF($F$10=22,VLOOKUP(A680,'Lista de Produtos'!$A$2:$AE$998,23,0),IF($F$10=23,VLOOKUP(A680,'Lista de Produtos'!$A$2:$AE$998,24,0),IF($F$10=24,VLOOKUP(A680,'Lista de Produtos'!$A$2:$AE$998,25,0),IF($F$10=25,VLOOKUP(A680,'Lista de Produtos'!$A$2:$AE$998,26,0),IF($F$10=26,VLOOKUP(A680,'Lista de Produtos'!$A$2:$AE$998,27,0),IF($F$10=27,VLOOKUP(A680,'Lista de Produtos'!$A$2:$AE$998,28,0),IF($F$10=28,VLOOKUP(A680,'Lista de Produtos'!$A$2:$AE$998,29,0),IF($F$10=29,VLOOKUP(A680,'Lista de Produtos'!$A$2:$AE$998,30,0),IF($F$10=30,VLOOKUP(A680,'Lista de Produtos'!$A$2:$AE$998,31,0))))))))))))))))))))))))))))))),"")</f>
        <v/>
      </c>
      <c r="E680" s="67"/>
      <c r="F680" s="42"/>
      <c r="G680" s="43" t="str">
        <f t="shared" si="10"/>
        <v/>
      </c>
    </row>
    <row r="681" spans="1:7" x14ac:dyDescent="0.25">
      <c r="A681" s="68" t="str">
        <f>IF('Lista de Produtos'!A670="","",'Lista de Produtos'!A670)</f>
        <v/>
      </c>
      <c r="B681" s="69"/>
      <c r="C681" s="70"/>
      <c r="D681" s="66" t="str">
        <f>IFERROR(IF($F$10=1,VLOOKUP(A681,'Lista de Produtos'!$A$2:$E$998,2,0),IF($F$10=2,VLOOKUP(A681,'Lista de Produtos'!$A$2:$E$998,3,0),IF($F$10=3,VLOOKUP(A681,'Lista de Produtos'!$A$2:$E$998,4,0),IF($F$10=4,VLOOKUP(A681,'Lista de Produtos'!$A$2:$E$998,5,0),IF($F$10=5,VLOOKUP(A681,'Lista de Produtos'!$A$2:$F$998,6,0),IF($F$10=6,VLOOKUP(A681,'Lista de Produtos'!$A$2:$G$998,7,0),IF($F$10=7,VLOOKUP(A681,'Lista de Produtos'!$A$2:$H$998,8,0),IF($F$10=8,VLOOKUP(A681,'Lista de Produtos'!$A$2:$I$998,9,0),IF($F$10=9,VLOOKUP(A681,'Lista de Produtos'!$A$2:$J$998,10,0),IF($F$10=10,VLOOKUP(A681,'Lista de Produtos'!$A$2:$AE$998,11,0),IF($F$10=11,VLOOKUP(A681,'Lista de Produtos'!$A$2:$AE$998,12,0),IF($F$10=12,VLOOKUP(A681,'Lista de Produtos'!$A$2:$AE$998,13,0),IF($F$10=13,VLOOKUP(A681,'Lista de Produtos'!$A$2:$AE$998,14,0),IF($F$10=14,VLOOKUP(A681,'Lista de Produtos'!$A$2:$AE$998,15,0),IF($F$10=15,VLOOKUP(A681,'Lista de Produtos'!$A$2:$AE$998,16,0),IF($F$10=16,VLOOKUP(A681,'Lista de Produtos'!$A$2:$AE$998,17,0),IF($F$10=17,VLOOKUP(A681,'Lista de Produtos'!$A$2:$AE$998,18,0),IF($F$10=18,VLOOKUP(A681,'Lista de Produtos'!$A$2:$AE$998,19,0),IF($F$10=19,VLOOKUP(A681,'Lista de Produtos'!$A$2:$AE$998,20,0),IF($F$10=20,VLOOKUP(A681,'Lista de Produtos'!$A$2:$AE$998,21,0),IF($F$10=21,VLOOKUP(A681,'Lista de Produtos'!$A$2:$AE$998,22,0),IF($F$10=22,VLOOKUP(A681,'Lista de Produtos'!$A$2:$AE$998,23,0),IF($F$10=23,VLOOKUP(A681,'Lista de Produtos'!$A$2:$AE$998,24,0),IF($F$10=24,VLOOKUP(A681,'Lista de Produtos'!$A$2:$AE$998,25,0),IF($F$10=25,VLOOKUP(A681,'Lista de Produtos'!$A$2:$AE$998,26,0),IF($F$10=26,VLOOKUP(A681,'Lista de Produtos'!$A$2:$AE$998,27,0),IF($F$10=27,VLOOKUP(A681,'Lista de Produtos'!$A$2:$AE$998,28,0),IF($F$10=28,VLOOKUP(A681,'Lista de Produtos'!$A$2:$AE$998,29,0),IF($F$10=29,VLOOKUP(A681,'Lista de Produtos'!$A$2:$AE$998,30,0),IF($F$10=30,VLOOKUP(A681,'Lista de Produtos'!$A$2:$AE$998,31,0))))))))))))))))))))))))))))))),"")</f>
        <v/>
      </c>
      <c r="E681" s="67"/>
      <c r="F681" s="42"/>
      <c r="G681" s="43" t="str">
        <f t="shared" si="10"/>
        <v/>
      </c>
    </row>
    <row r="682" spans="1:7" x14ac:dyDescent="0.25">
      <c r="A682" s="68" t="str">
        <f>IF('Lista de Produtos'!A671="","",'Lista de Produtos'!A671)</f>
        <v/>
      </c>
      <c r="B682" s="69"/>
      <c r="C682" s="70"/>
      <c r="D682" s="66" t="str">
        <f>IFERROR(IF($F$10=1,VLOOKUP(A682,'Lista de Produtos'!$A$2:$E$998,2,0),IF($F$10=2,VLOOKUP(A682,'Lista de Produtos'!$A$2:$E$998,3,0),IF($F$10=3,VLOOKUP(A682,'Lista de Produtos'!$A$2:$E$998,4,0),IF($F$10=4,VLOOKUP(A682,'Lista de Produtos'!$A$2:$E$998,5,0),IF($F$10=5,VLOOKUP(A682,'Lista de Produtos'!$A$2:$F$998,6,0),IF($F$10=6,VLOOKUP(A682,'Lista de Produtos'!$A$2:$G$998,7,0),IF($F$10=7,VLOOKUP(A682,'Lista de Produtos'!$A$2:$H$998,8,0),IF($F$10=8,VLOOKUP(A682,'Lista de Produtos'!$A$2:$I$998,9,0),IF($F$10=9,VLOOKUP(A682,'Lista de Produtos'!$A$2:$J$998,10,0),IF($F$10=10,VLOOKUP(A682,'Lista de Produtos'!$A$2:$AE$998,11,0),IF($F$10=11,VLOOKUP(A682,'Lista de Produtos'!$A$2:$AE$998,12,0),IF($F$10=12,VLOOKUP(A682,'Lista de Produtos'!$A$2:$AE$998,13,0),IF($F$10=13,VLOOKUP(A682,'Lista de Produtos'!$A$2:$AE$998,14,0),IF($F$10=14,VLOOKUP(A682,'Lista de Produtos'!$A$2:$AE$998,15,0),IF($F$10=15,VLOOKUP(A682,'Lista de Produtos'!$A$2:$AE$998,16,0),IF($F$10=16,VLOOKUP(A682,'Lista de Produtos'!$A$2:$AE$998,17,0),IF($F$10=17,VLOOKUP(A682,'Lista de Produtos'!$A$2:$AE$998,18,0),IF($F$10=18,VLOOKUP(A682,'Lista de Produtos'!$A$2:$AE$998,19,0),IF($F$10=19,VLOOKUP(A682,'Lista de Produtos'!$A$2:$AE$998,20,0),IF($F$10=20,VLOOKUP(A682,'Lista de Produtos'!$A$2:$AE$998,21,0),IF($F$10=21,VLOOKUP(A682,'Lista de Produtos'!$A$2:$AE$998,22,0),IF($F$10=22,VLOOKUP(A682,'Lista de Produtos'!$A$2:$AE$998,23,0),IF($F$10=23,VLOOKUP(A682,'Lista de Produtos'!$A$2:$AE$998,24,0),IF($F$10=24,VLOOKUP(A682,'Lista de Produtos'!$A$2:$AE$998,25,0),IF($F$10=25,VLOOKUP(A682,'Lista de Produtos'!$A$2:$AE$998,26,0),IF($F$10=26,VLOOKUP(A682,'Lista de Produtos'!$A$2:$AE$998,27,0),IF($F$10=27,VLOOKUP(A682,'Lista de Produtos'!$A$2:$AE$998,28,0),IF($F$10=28,VLOOKUP(A682,'Lista de Produtos'!$A$2:$AE$998,29,0),IF($F$10=29,VLOOKUP(A682,'Lista de Produtos'!$A$2:$AE$998,30,0),IF($F$10=30,VLOOKUP(A682,'Lista de Produtos'!$A$2:$AE$998,31,0))))))))))))))))))))))))))))))),"")</f>
        <v/>
      </c>
      <c r="E682" s="67"/>
      <c r="F682" s="42"/>
      <c r="G682" s="43" t="str">
        <f t="shared" si="10"/>
        <v/>
      </c>
    </row>
    <row r="683" spans="1:7" x14ac:dyDescent="0.25">
      <c r="A683" s="68" t="str">
        <f>IF('Lista de Produtos'!A672="","",'Lista de Produtos'!A672)</f>
        <v/>
      </c>
      <c r="B683" s="69"/>
      <c r="C683" s="70"/>
      <c r="D683" s="66" t="str">
        <f>IFERROR(IF($F$10=1,VLOOKUP(A683,'Lista de Produtos'!$A$2:$E$998,2,0),IF($F$10=2,VLOOKUP(A683,'Lista de Produtos'!$A$2:$E$998,3,0),IF($F$10=3,VLOOKUP(A683,'Lista de Produtos'!$A$2:$E$998,4,0),IF($F$10=4,VLOOKUP(A683,'Lista de Produtos'!$A$2:$E$998,5,0),IF($F$10=5,VLOOKUP(A683,'Lista de Produtos'!$A$2:$F$998,6,0),IF($F$10=6,VLOOKUP(A683,'Lista de Produtos'!$A$2:$G$998,7,0),IF($F$10=7,VLOOKUP(A683,'Lista de Produtos'!$A$2:$H$998,8,0),IF($F$10=8,VLOOKUP(A683,'Lista de Produtos'!$A$2:$I$998,9,0),IF($F$10=9,VLOOKUP(A683,'Lista de Produtos'!$A$2:$J$998,10,0),IF($F$10=10,VLOOKUP(A683,'Lista de Produtos'!$A$2:$AE$998,11,0),IF($F$10=11,VLOOKUP(A683,'Lista de Produtos'!$A$2:$AE$998,12,0),IF($F$10=12,VLOOKUP(A683,'Lista de Produtos'!$A$2:$AE$998,13,0),IF($F$10=13,VLOOKUP(A683,'Lista de Produtos'!$A$2:$AE$998,14,0),IF($F$10=14,VLOOKUP(A683,'Lista de Produtos'!$A$2:$AE$998,15,0),IF($F$10=15,VLOOKUP(A683,'Lista de Produtos'!$A$2:$AE$998,16,0),IF($F$10=16,VLOOKUP(A683,'Lista de Produtos'!$A$2:$AE$998,17,0),IF($F$10=17,VLOOKUP(A683,'Lista de Produtos'!$A$2:$AE$998,18,0),IF($F$10=18,VLOOKUP(A683,'Lista de Produtos'!$A$2:$AE$998,19,0),IF($F$10=19,VLOOKUP(A683,'Lista de Produtos'!$A$2:$AE$998,20,0),IF($F$10=20,VLOOKUP(A683,'Lista de Produtos'!$A$2:$AE$998,21,0),IF($F$10=21,VLOOKUP(A683,'Lista de Produtos'!$A$2:$AE$998,22,0),IF($F$10=22,VLOOKUP(A683,'Lista de Produtos'!$A$2:$AE$998,23,0),IF($F$10=23,VLOOKUP(A683,'Lista de Produtos'!$A$2:$AE$998,24,0),IF($F$10=24,VLOOKUP(A683,'Lista de Produtos'!$A$2:$AE$998,25,0),IF($F$10=25,VLOOKUP(A683,'Lista de Produtos'!$A$2:$AE$998,26,0),IF($F$10=26,VLOOKUP(A683,'Lista de Produtos'!$A$2:$AE$998,27,0),IF($F$10=27,VLOOKUP(A683,'Lista de Produtos'!$A$2:$AE$998,28,0),IF($F$10=28,VLOOKUP(A683,'Lista de Produtos'!$A$2:$AE$998,29,0),IF($F$10=29,VLOOKUP(A683,'Lista de Produtos'!$A$2:$AE$998,30,0),IF($F$10=30,VLOOKUP(A683,'Lista de Produtos'!$A$2:$AE$998,31,0))))))))))))))))))))))))))))))),"")</f>
        <v/>
      </c>
      <c r="E683" s="67"/>
      <c r="F683" s="42"/>
      <c r="G683" s="43" t="str">
        <f t="shared" si="10"/>
        <v/>
      </c>
    </row>
    <row r="684" spans="1:7" x14ac:dyDescent="0.25">
      <c r="A684" s="68" t="str">
        <f>IF('Lista de Produtos'!A673="","",'Lista de Produtos'!A673)</f>
        <v/>
      </c>
      <c r="B684" s="69"/>
      <c r="C684" s="70"/>
      <c r="D684" s="66" t="str">
        <f>IFERROR(IF($F$10=1,VLOOKUP(A684,'Lista de Produtos'!$A$2:$E$998,2,0),IF($F$10=2,VLOOKUP(A684,'Lista de Produtos'!$A$2:$E$998,3,0),IF($F$10=3,VLOOKUP(A684,'Lista de Produtos'!$A$2:$E$998,4,0),IF($F$10=4,VLOOKUP(A684,'Lista de Produtos'!$A$2:$E$998,5,0),IF($F$10=5,VLOOKUP(A684,'Lista de Produtos'!$A$2:$F$998,6,0),IF($F$10=6,VLOOKUP(A684,'Lista de Produtos'!$A$2:$G$998,7,0),IF($F$10=7,VLOOKUP(A684,'Lista de Produtos'!$A$2:$H$998,8,0),IF($F$10=8,VLOOKUP(A684,'Lista de Produtos'!$A$2:$I$998,9,0),IF($F$10=9,VLOOKUP(A684,'Lista de Produtos'!$A$2:$J$998,10,0),IF($F$10=10,VLOOKUP(A684,'Lista de Produtos'!$A$2:$AE$998,11,0),IF($F$10=11,VLOOKUP(A684,'Lista de Produtos'!$A$2:$AE$998,12,0),IF($F$10=12,VLOOKUP(A684,'Lista de Produtos'!$A$2:$AE$998,13,0),IF($F$10=13,VLOOKUP(A684,'Lista de Produtos'!$A$2:$AE$998,14,0),IF($F$10=14,VLOOKUP(A684,'Lista de Produtos'!$A$2:$AE$998,15,0),IF($F$10=15,VLOOKUP(A684,'Lista de Produtos'!$A$2:$AE$998,16,0),IF($F$10=16,VLOOKUP(A684,'Lista de Produtos'!$A$2:$AE$998,17,0),IF($F$10=17,VLOOKUP(A684,'Lista de Produtos'!$A$2:$AE$998,18,0),IF($F$10=18,VLOOKUP(A684,'Lista de Produtos'!$A$2:$AE$998,19,0),IF($F$10=19,VLOOKUP(A684,'Lista de Produtos'!$A$2:$AE$998,20,0),IF($F$10=20,VLOOKUP(A684,'Lista de Produtos'!$A$2:$AE$998,21,0),IF($F$10=21,VLOOKUP(A684,'Lista de Produtos'!$A$2:$AE$998,22,0),IF($F$10=22,VLOOKUP(A684,'Lista de Produtos'!$A$2:$AE$998,23,0),IF($F$10=23,VLOOKUP(A684,'Lista de Produtos'!$A$2:$AE$998,24,0),IF($F$10=24,VLOOKUP(A684,'Lista de Produtos'!$A$2:$AE$998,25,0),IF($F$10=25,VLOOKUP(A684,'Lista de Produtos'!$A$2:$AE$998,26,0),IF($F$10=26,VLOOKUP(A684,'Lista de Produtos'!$A$2:$AE$998,27,0),IF($F$10=27,VLOOKUP(A684,'Lista de Produtos'!$A$2:$AE$998,28,0),IF($F$10=28,VLOOKUP(A684,'Lista de Produtos'!$A$2:$AE$998,29,0),IF($F$10=29,VLOOKUP(A684,'Lista de Produtos'!$A$2:$AE$998,30,0),IF($F$10=30,VLOOKUP(A684,'Lista de Produtos'!$A$2:$AE$998,31,0))))))))))))))))))))))))))))))),"")</f>
        <v/>
      </c>
      <c r="E684" s="67"/>
      <c r="F684" s="42"/>
      <c r="G684" s="43" t="str">
        <f t="shared" si="10"/>
        <v/>
      </c>
    </row>
    <row r="685" spans="1:7" x14ac:dyDescent="0.25">
      <c r="A685" s="68" t="str">
        <f>IF('Lista de Produtos'!A674="","",'Lista de Produtos'!A674)</f>
        <v/>
      </c>
      <c r="B685" s="69"/>
      <c r="C685" s="70"/>
      <c r="D685" s="66" t="str">
        <f>IFERROR(IF($F$10=1,VLOOKUP(A685,'Lista de Produtos'!$A$2:$E$998,2,0),IF($F$10=2,VLOOKUP(A685,'Lista de Produtos'!$A$2:$E$998,3,0),IF($F$10=3,VLOOKUP(A685,'Lista de Produtos'!$A$2:$E$998,4,0),IF($F$10=4,VLOOKUP(A685,'Lista de Produtos'!$A$2:$E$998,5,0),IF($F$10=5,VLOOKUP(A685,'Lista de Produtos'!$A$2:$F$998,6,0),IF($F$10=6,VLOOKUP(A685,'Lista de Produtos'!$A$2:$G$998,7,0),IF($F$10=7,VLOOKUP(A685,'Lista de Produtos'!$A$2:$H$998,8,0),IF($F$10=8,VLOOKUP(A685,'Lista de Produtos'!$A$2:$I$998,9,0),IF($F$10=9,VLOOKUP(A685,'Lista de Produtos'!$A$2:$J$998,10,0),IF($F$10=10,VLOOKUP(A685,'Lista de Produtos'!$A$2:$AE$998,11,0),IF($F$10=11,VLOOKUP(A685,'Lista de Produtos'!$A$2:$AE$998,12,0),IF($F$10=12,VLOOKUP(A685,'Lista de Produtos'!$A$2:$AE$998,13,0),IF($F$10=13,VLOOKUP(A685,'Lista de Produtos'!$A$2:$AE$998,14,0),IF($F$10=14,VLOOKUP(A685,'Lista de Produtos'!$A$2:$AE$998,15,0),IF($F$10=15,VLOOKUP(A685,'Lista de Produtos'!$A$2:$AE$998,16,0),IF($F$10=16,VLOOKUP(A685,'Lista de Produtos'!$A$2:$AE$998,17,0),IF($F$10=17,VLOOKUP(A685,'Lista de Produtos'!$A$2:$AE$998,18,0),IF($F$10=18,VLOOKUP(A685,'Lista de Produtos'!$A$2:$AE$998,19,0),IF($F$10=19,VLOOKUP(A685,'Lista de Produtos'!$A$2:$AE$998,20,0),IF($F$10=20,VLOOKUP(A685,'Lista de Produtos'!$A$2:$AE$998,21,0),IF($F$10=21,VLOOKUP(A685,'Lista de Produtos'!$A$2:$AE$998,22,0),IF($F$10=22,VLOOKUP(A685,'Lista de Produtos'!$A$2:$AE$998,23,0),IF($F$10=23,VLOOKUP(A685,'Lista de Produtos'!$A$2:$AE$998,24,0),IF($F$10=24,VLOOKUP(A685,'Lista de Produtos'!$A$2:$AE$998,25,0),IF($F$10=25,VLOOKUP(A685,'Lista de Produtos'!$A$2:$AE$998,26,0),IF($F$10=26,VLOOKUP(A685,'Lista de Produtos'!$A$2:$AE$998,27,0),IF($F$10=27,VLOOKUP(A685,'Lista de Produtos'!$A$2:$AE$998,28,0),IF($F$10=28,VLOOKUP(A685,'Lista de Produtos'!$A$2:$AE$998,29,0),IF($F$10=29,VLOOKUP(A685,'Lista de Produtos'!$A$2:$AE$998,30,0),IF($F$10=30,VLOOKUP(A685,'Lista de Produtos'!$A$2:$AE$998,31,0))))))))))))))))))))))))))))))),"")</f>
        <v/>
      </c>
      <c r="E685" s="67"/>
      <c r="F685" s="42"/>
      <c r="G685" s="43" t="str">
        <f t="shared" si="10"/>
        <v/>
      </c>
    </row>
    <row r="686" spans="1:7" x14ac:dyDescent="0.25">
      <c r="A686" s="68" t="str">
        <f>IF('Lista de Produtos'!A675="","",'Lista de Produtos'!A675)</f>
        <v/>
      </c>
      <c r="B686" s="69"/>
      <c r="C686" s="70"/>
      <c r="D686" s="66" t="str">
        <f>IFERROR(IF($F$10=1,VLOOKUP(A686,'Lista de Produtos'!$A$2:$E$998,2,0),IF($F$10=2,VLOOKUP(A686,'Lista de Produtos'!$A$2:$E$998,3,0),IF($F$10=3,VLOOKUP(A686,'Lista de Produtos'!$A$2:$E$998,4,0),IF($F$10=4,VLOOKUP(A686,'Lista de Produtos'!$A$2:$E$998,5,0),IF($F$10=5,VLOOKUP(A686,'Lista de Produtos'!$A$2:$F$998,6,0),IF($F$10=6,VLOOKUP(A686,'Lista de Produtos'!$A$2:$G$998,7,0),IF($F$10=7,VLOOKUP(A686,'Lista de Produtos'!$A$2:$H$998,8,0),IF($F$10=8,VLOOKUP(A686,'Lista de Produtos'!$A$2:$I$998,9,0),IF($F$10=9,VLOOKUP(A686,'Lista de Produtos'!$A$2:$J$998,10,0),IF($F$10=10,VLOOKUP(A686,'Lista de Produtos'!$A$2:$AE$998,11,0),IF($F$10=11,VLOOKUP(A686,'Lista de Produtos'!$A$2:$AE$998,12,0),IF($F$10=12,VLOOKUP(A686,'Lista de Produtos'!$A$2:$AE$998,13,0),IF($F$10=13,VLOOKUP(A686,'Lista de Produtos'!$A$2:$AE$998,14,0),IF($F$10=14,VLOOKUP(A686,'Lista de Produtos'!$A$2:$AE$998,15,0),IF($F$10=15,VLOOKUP(A686,'Lista de Produtos'!$A$2:$AE$998,16,0),IF($F$10=16,VLOOKUP(A686,'Lista de Produtos'!$A$2:$AE$998,17,0),IF($F$10=17,VLOOKUP(A686,'Lista de Produtos'!$A$2:$AE$998,18,0),IF($F$10=18,VLOOKUP(A686,'Lista de Produtos'!$A$2:$AE$998,19,0),IF($F$10=19,VLOOKUP(A686,'Lista de Produtos'!$A$2:$AE$998,20,0),IF($F$10=20,VLOOKUP(A686,'Lista de Produtos'!$A$2:$AE$998,21,0),IF($F$10=21,VLOOKUP(A686,'Lista de Produtos'!$A$2:$AE$998,22,0),IF($F$10=22,VLOOKUP(A686,'Lista de Produtos'!$A$2:$AE$998,23,0),IF($F$10=23,VLOOKUP(A686,'Lista de Produtos'!$A$2:$AE$998,24,0),IF($F$10=24,VLOOKUP(A686,'Lista de Produtos'!$A$2:$AE$998,25,0),IF($F$10=25,VLOOKUP(A686,'Lista de Produtos'!$A$2:$AE$998,26,0),IF($F$10=26,VLOOKUP(A686,'Lista de Produtos'!$A$2:$AE$998,27,0),IF($F$10=27,VLOOKUP(A686,'Lista de Produtos'!$A$2:$AE$998,28,0),IF($F$10=28,VLOOKUP(A686,'Lista de Produtos'!$A$2:$AE$998,29,0),IF($F$10=29,VLOOKUP(A686,'Lista de Produtos'!$A$2:$AE$998,30,0),IF($F$10=30,VLOOKUP(A686,'Lista de Produtos'!$A$2:$AE$998,31,0))))))))))))))))))))))))))))))),"")</f>
        <v/>
      </c>
      <c r="E686" s="67"/>
      <c r="F686" s="42"/>
      <c r="G686" s="43" t="str">
        <f t="shared" si="10"/>
        <v/>
      </c>
    </row>
    <row r="687" spans="1:7" x14ac:dyDescent="0.25">
      <c r="A687" s="68" t="str">
        <f>IF('Lista de Produtos'!A676="","",'Lista de Produtos'!A676)</f>
        <v/>
      </c>
      <c r="B687" s="69"/>
      <c r="C687" s="70"/>
      <c r="D687" s="66" t="str">
        <f>IFERROR(IF($F$10=1,VLOOKUP(A687,'Lista de Produtos'!$A$2:$E$998,2,0),IF($F$10=2,VLOOKUP(A687,'Lista de Produtos'!$A$2:$E$998,3,0),IF($F$10=3,VLOOKUP(A687,'Lista de Produtos'!$A$2:$E$998,4,0),IF($F$10=4,VLOOKUP(A687,'Lista de Produtos'!$A$2:$E$998,5,0),IF($F$10=5,VLOOKUP(A687,'Lista de Produtos'!$A$2:$F$998,6,0),IF($F$10=6,VLOOKUP(A687,'Lista de Produtos'!$A$2:$G$998,7,0),IF($F$10=7,VLOOKUP(A687,'Lista de Produtos'!$A$2:$H$998,8,0),IF($F$10=8,VLOOKUP(A687,'Lista de Produtos'!$A$2:$I$998,9,0),IF($F$10=9,VLOOKUP(A687,'Lista de Produtos'!$A$2:$J$998,10,0),IF($F$10=10,VLOOKUP(A687,'Lista de Produtos'!$A$2:$AE$998,11,0),IF($F$10=11,VLOOKUP(A687,'Lista de Produtos'!$A$2:$AE$998,12,0),IF($F$10=12,VLOOKUP(A687,'Lista de Produtos'!$A$2:$AE$998,13,0),IF($F$10=13,VLOOKUP(A687,'Lista de Produtos'!$A$2:$AE$998,14,0),IF($F$10=14,VLOOKUP(A687,'Lista de Produtos'!$A$2:$AE$998,15,0),IF($F$10=15,VLOOKUP(A687,'Lista de Produtos'!$A$2:$AE$998,16,0),IF($F$10=16,VLOOKUP(A687,'Lista de Produtos'!$A$2:$AE$998,17,0),IF($F$10=17,VLOOKUP(A687,'Lista de Produtos'!$A$2:$AE$998,18,0),IF($F$10=18,VLOOKUP(A687,'Lista de Produtos'!$A$2:$AE$998,19,0),IF($F$10=19,VLOOKUP(A687,'Lista de Produtos'!$A$2:$AE$998,20,0),IF($F$10=20,VLOOKUP(A687,'Lista de Produtos'!$A$2:$AE$998,21,0),IF($F$10=21,VLOOKUP(A687,'Lista de Produtos'!$A$2:$AE$998,22,0),IF($F$10=22,VLOOKUP(A687,'Lista de Produtos'!$A$2:$AE$998,23,0),IF($F$10=23,VLOOKUP(A687,'Lista de Produtos'!$A$2:$AE$998,24,0),IF($F$10=24,VLOOKUP(A687,'Lista de Produtos'!$A$2:$AE$998,25,0),IF($F$10=25,VLOOKUP(A687,'Lista de Produtos'!$A$2:$AE$998,26,0),IF($F$10=26,VLOOKUP(A687,'Lista de Produtos'!$A$2:$AE$998,27,0),IF($F$10=27,VLOOKUP(A687,'Lista de Produtos'!$A$2:$AE$998,28,0),IF($F$10=28,VLOOKUP(A687,'Lista de Produtos'!$A$2:$AE$998,29,0),IF($F$10=29,VLOOKUP(A687,'Lista de Produtos'!$A$2:$AE$998,30,0),IF($F$10=30,VLOOKUP(A687,'Lista de Produtos'!$A$2:$AE$998,31,0))))))))))))))))))))))))))))))),"")</f>
        <v/>
      </c>
      <c r="E687" s="67"/>
      <c r="F687" s="42"/>
      <c r="G687" s="43" t="str">
        <f t="shared" si="10"/>
        <v/>
      </c>
    </row>
    <row r="688" spans="1:7" x14ac:dyDescent="0.25">
      <c r="A688" s="68" t="str">
        <f>IF('Lista de Produtos'!A677="","",'Lista de Produtos'!A677)</f>
        <v/>
      </c>
      <c r="B688" s="69"/>
      <c r="C688" s="70"/>
      <c r="D688" s="66" t="str">
        <f>IFERROR(IF($F$10=1,VLOOKUP(A688,'Lista de Produtos'!$A$2:$E$998,2,0),IF($F$10=2,VLOOKUP(A688,'Lista de Produtos'!$A$2:$E$998,3,0),IF($F$10=3,VLOOKUP(A688,'Lista de Produtos'!$A$2:$E$998,4,0),IF($F$10=4,VLOOKUP(A688,'Lista de Produtos'!$A$2:$E$998,5,0),IF($F$10=5,VLOOKUP(A688,'Lista de Produtos'!$A$2:$F$998,6,0),IF($F$10=6,VLOOKUP(A688,'Lista de Produtos'!$A$2:$G$998,7,0),IF($F$10=7,VLOOKUP(A688,'Lista de Produtos'!$A$2:$H$998,8,0),IF($F$10=8,VLOOKUP(A688,'Lista de Produtos'!$A$2:$I$998,9,0),IF($F$10=9,VLOOKUP(A688,'Lista de Produtos'!$A$2:$J$998,10,0),IF($F$10=10,VLOOKUP(A688,'Lista de Produtos'!$A$2:$AE$998,11,0),IF($F$10=11,VLOOKUP(A688,'Lista de Produtos'!$A$2:$AE$998,12,0),IF($F$10=12,VLOOKUP(A688,'Lista de Produtos'!$A$2:$AE$998,13,0),IF($F$10=13,VLOOKUP(A688,'Lista de Produtos'!$A$2:$AE$998,14,0),IF($F$10=14,VLOOKUP(A688,'Lista de Produtos'!$A$2:$AE$998,15,0),IF($F$10=15,VLOOKUP(A688,'Lista de Produtos'!$A$2:$AE$998,16,0),IF($F$10=16,VLOOKUP(A688,'Lista de Produtos'!$A$2:$AE$998,17,0),IF($F$10=17,VLOOKUP(A688,'Lista de Produtos'!$A$2:$AE$998,18,0),IF($F$10=18,VLOOKUP(A688,'Lista de Produtos'!$A$2:$AE$998,19,0),IF($F$10=19,VLOOKUP(A688,'Lista de Produtos'!$A$2:$AE$998,20,0),IF($F$10=20,VLOOKUP(A688,'Lista de Produtos'!$A$2:$AE$998,21,0),IF($F$10=21,VLOOKUP(A688,'Lista de Produtos'!$A$2:$AE$998,22,0),IF($F$10=22,VLOOKUP(A688,'Lista de Produtos'!$A$2:$AE$998,23,0),IF($F$10=23,VLOOKUP(A688,'Lista de Produtos'!$A$2:$AE$998,24,0),IF($F$10=24,VLOOKUP(A688,'Lista de Produtos'!$A$2:$AE$998,25,0),IF($F$10=25,VLOOKUP(A688,'Lista de Produtos'!$A$2:$AE$998,26,0),IF($F$10=26,VLOOKUP(A688,'Lista de Produtos'!$A$2:$AE$998,27,0),IF($F$10=27,VLOOKUP(A688,'Lista de Produtos'!$A$2:$AE$998,28,0),IF($F$10=28,VLOOKUP(A688,'Lista de Produtos'!$A$2:$AE$998,29,0),IF($F$10=29,VLOOKUP(A688,'Lista de Produtos'!$A$2:$AE$998,30,0),IF($F$10=30,VLOOKUP(A688,'Lista de Produtos'!$A$2:$AE$998,31,0))))))))))))))))))))))))))))))),"")</f>
        <v/>
      </c>
      <c r="E688" s="67"/>
      <c r="F688" s="42"/>
      <c r="G688" s="43" t="str">
        <f t="shared" si="10"/>
        <v/>
      </c>
    </row>
    <row r="689" spans="1:7" x14ac:dyDescent="0.25">
      <c r="A689" s="68" t="str">
        <f>IF('Lista de Produtos'!A678="","",'Lista de Produtos'!A678)</f>
        <v/>
      </c>
      <c r="B689" s="69"/>
      <c r="C689" s="70"/>
      <c r="D689" s="66" t="str">
        <f>IFERROR(IF($F$10=1,VLOOKUP(A689,'Lista de Produtos'!$A$2:$E$998,2,0),IF($F$10=2,VLOOKUP(A689,'Lista de Produtos'!$A$2:$E$998,3,0),IF($F$10=3,VLOOKUP(A689,'Lista de Produtos'!$A$2:$E$998,4,0),IF($F$10=4,VLOOKUP(A689,'Lista de Produtos'!$A$2:$E$998,5,0),IF($F$10=5,VLOOKUP(A689,'Lista de Produtos'!$A$2:$F$998,6,0),IF($F$10=6,VLOOKUP(A689,'Lista de Produtos'!$A$2:$G$998,7,0),IF($F$10=7,VLOOKUP(A689,'Lista de Produtos'!$A$2:$H$998,8,0),IF($F$10=8,VLOOKUP(A689,'Lista de Produtos'!$A$2:$I$998,9,0),IF($F$10=9,VLOOKUP(A689,'Lista de Produtos'!$A$2:$J$998,10,0),IF($F$10=10,VLOOKUP(A689,'Lista de Produtos'!$A$2:$AE$998,11,0),IF($F$10=11,VLOOKUP(A689,'Lista de Produtos'!$A$2:$AE$998,12,0),IF($F$10=12,VLOOKUP(A689,'Lista de Produtos'!$A$2:$AE$998,13,0),IF($F$10=13,VLOOKUP(A689,'Lista de Produtos'!$A$2:$AE$998,14,0),IF($F$10=14,VLOOKUP(A689,'Lista de Produtos'!$A$2:$AE$998,15,0),IF($F$10=15,VLOOKUP(A689,'Lista de Produtos'!$A$2:$AE$998,16,0),IF($F$10=16,VLOOKUP(A689,'Lista de Produtos'!$A$2:$AE$998,17,0),IF($F$10=17,VLOOKUP(A689,'Lista de Produtos'!$A$2:$AE$998,18,0),IF($F$10=18,VLOOKUP(A689,'Lista de Produtos'!$A$2:$AE$998,19,0),IF($F$10=19,VLOOKUP(A689,'Lista de Produtos'!$A$2:$AE$998,20,0),IF($F$10=20,VLOOKUP(A689,'Lista de Produtos'!$A$2:$AE$998,21,0),IF($F$10=21,VLOOKUP(A689,'Lista de Produtos'!$A$2:$AE$998,22,0),IF($F$10=22,VLOOKUP(A689,'Lista de Produtos'!$A$2:$AE$998,23,0),IF($F$10=23,VLOOKUP(A689,'Lista de Produtos'!$A$2:$AE$998,24,0),IF($F$10=24,VLOOKUP(A689,'Lista de Produtos'!$A$2:$AE$998,25,0),IF($F$10=25,VLOOKUP(A689,'Lista de Produtos'!$A$2:$AE$998,26,0),IF($F$10=26,VLOOKUP(A689,'Lista de Produtos'!$A$2:$AE$998,27,0),IF($F$10=27,VLOOKUP(A689,'Lista de Produtos'!$A$2:$AE$998,28,0),IF($F$10=28,VLOOKUP(A689,'Lista de Produtos'!$A$2:$AE$998,29,0),IF($F$10=29,VLOOKUP(A689,'Lista de Produtos'!$A$2:$AE$998,30,0),IF($F$10=30,VLOOKUP(A689,'Lista de Produtos'!$A$2:$AE$998,31,0))))))))))))))))))))))))))))))),"")</f>
        <v/>
      </c>
      <c r="E689" s="67"/>
      <c r="F689" s="42"/>
      <c r="G689" s="43" t="str">
        <f t="shared" si="10"/>
        <v/>
      </c>
    </row>
    <row r="690" spans="1:7" x14ac:dyDescent="0.25">
      <c r="A690" s="68" t="str">
        <f>IF('Lista de Produtos'!A679="","",'Lista de Produtos'!A679)</f>
        <v/>
      </c>
      <c r="B690" s="69"/>
      <c r="C690" s="70"/>
      <c r="D690" s="66" t="str">
        <f>IFERROR(IF($F$10=1,VLOOKUP(A690,'Lista de Produtos'!$A$2:$E$998,2,0),IF($F$10=2,VLOOKUP(A690,'Lista de Produtos'!$A$2:$E$998,3,0),IF($F$10=3,VLOOKUP(A690,'Lista de Produtos'!$A$2:$E$998,4,0),IF($F$10=4,VLOOKUP(A690,'Lista de Produtos'!$A$2:$E$998,5,0),IF($F$10=5,VLOOKUP(A690,'Lista de Produtos'!$A$2:$F$998,6,0),IF($F$10=6,VLOOKUP(A690,'Lista de Produtos'!$A$2:$G$998,7,0),IF($F$10=7,VLOOKUP(A690,'Lista de Produtos'!$A$2:$H$998,8,0),IF($F$10=8,VLOOKUP(A690,'Lista de Produtos'!$A$2:$I$998,9,0),IF($F$10=9,VLOOKUP(A690,'Lista de Produtos'!$A$2:$J$998,10,0),IF($F$10=10,VLOOKUP(A690,'Lista de Produtos'!$A$2:$AE$998,11,0),IF($F$10=11,VLOOKUP(A690,'Lista de Produtos'!$A$2:$AE$998,12,0),IF($F$10=12,VLOOKUP(A690,'Lista de Produtos'!$A$2:$AE$998,13,0),IF($F$10=13,VLOOKUP(A690,'Lista de Produtos'!$A$2:$AE$998,14,0),IF($F$10=14,VLOOKUP(A690,'Lista de Produtos'!$A$2:$AE$998,15,0),IF($F$10=15,VLOOKUP(A690,'Lista de Produtos'!$A$2:$AE$998,16,0),IF($F$10=16,VLOOKUP(A690,'Lista de Produtos'!$A$2:$AE$998,17,0),IF($F$10=17,VLOOKUP(A690,'Lista de Produtos'!$A$2:$AE$998,18,0),IF($F$10=18,VLOOKUP(A690,'Lista de Produtos'!$A$2:$AE$998,19,0),IF($F$10=19,VLOOKUP(A690,'Lista de Produtos'!$A$2:$AE$998,20,0),IF($F$10=20,VLOOKUP(A690,'Lista de Produtos'!$A$2:$AE$998,21,0),IF($F$10=21,VLOOKUP(A690,'Lista de Produtos'!$A$2:$AE$998,22,0),IF($F$10=22,VLOOKUP(A690,'Lista de Produtos'!$A$2:$AE$998,23,0),IF($F$10=23,VLOOKUP(A690,'Lista de Produtos'!$A$2:$AE$998,24,0),IF($F$10=24,VLOOKUP(A690,'Lista de Produtos'!$A$2:$AE$998,25,0),IF($F$10=25,VLOOKUP(A690,'Lista de Produtos'!$A$2:$AE$998,26,0),IF($F$10=26,VLOOKUP(A690,'Lista de Produtos'!$A$2:$AE$998,27,0),IF($F$10=27,VLOOKUP(A690,'Lista de Produtos'!$A$2:$AE$998,28,0),IF($F$10=28,VLOOKUP(A690,'Lista de Produtos'!$A$2:$AE$998,29,0),IF($F$10=29,VLOOKUP(A690,'Lista de Produtos'!$A$2:$AE$998,30,0),IF($F$10=30,VLOOKUP(A690,'Lista de Produtos'!$A$2:$AE$998,31,0))))))))))))))))))))))))))))))),"")</f>
        <v/>
      </c>
      <c r="E690" s="67"/>
      <c r="F690" s="42"/>
      <c r="G690" s="43" t="str">
        <f t="shared" si="10"/>
        <v/>
      </c>
    </row>
    <row r="691" spans="1:7" x14ac:dyDescent="0.25">
      <c r="A691" s="68" t="str">
        <f>IF('Lista de Produtos'!A680="","",'Lista de Produtos'!A680)</f>
        <v/>
      </c>
      <c r="B691" s="69"/>
      <c r="C691" s="70"/>
      <c r="D691" s="66" t="str">
        <f>IFERROR(IF($F$10=1,VLOOKUP(A691,'Lista de Produtos'!$A$2:$E$998,2,0),IF($F$10=2,VLOOKUP(A691,'Lista de Produtos'!$A$2:$E$998,3,0),IF($F$10=3,VLOOKUP(A691,'Lista de Produtos'!$A$2:$E$998,4,0),IF($F$10=4,VLOOKUP(A691,'Lista de Produtos'!$A$2:$E$998,5,0),IF($F$10=5,VLOOKUP(A691,'Lista de Produtos'!$A$2:$F$998,6,0),IF($F$10=6,VLOOKUP(A691,'Lista de Produtos'!$A$2:$G$998,7,0),IF($F$10=7,VLOOKUP(A691,'Lista de Produtos'!$A$2:$H$998,8,0),IF($F$10=8,VLOOKUP(A691,'Lista de Produtos'!$A$2:$I$998,9,0),IF($F$10=9,VLOOKUP(A691,'Lista de Produtos'!$A$2:$J$998,10,0),IF($F$10=10,VLOOKUP(A691,'Lista de Produtos'!$A$2:$AE$998,11,0),IF($F$10=11,VLOOKUP(A691,'Lista de Produtos'!$A$2:$AE$998,12,0),IF($F$10=12,VLOOKUP(A691,'Lista de Produtos'!$A$2:$AE$998,13,0),IF($F$10=13,VLOOKUP(A691,'Lista de Produtos'!$A$2:$AE$998,14,0),IF($F$10=14,VLOOKUP(A691,'Lista de Produtos'!$A$2:$AE$998,15,0),IF($F$10=15,VLOOKUP(A691,'Lista de Produtos'!$A$2:$AE$998,16,0),IF($F$10=16,VLOOKUP(A691,'Lista de Produtos'!$A$2:$AE$998,17,0),IF($F$10=17,VLOOKUP(A691,'Lista de Produtos'!$A$2:$AE$998,18,0),IF($F$10=18,VLOOKUP(A691,'Lista de Produtos'!$A$2:$AE$998,19,0),IF($F$10=19,VLOOKUP(A691,'Lista de Produtos'!$A$2:$AE$998,20,0),IF($F$10=20,VLOOKUP(A691,'Lista de Produtos'!$A$2:$AE$998,21,0),IF($F$10=21,VLOOKUP(A691,'Lista de Produtos'!$A$2:$AE$998,22,0),IF($F$10=22,VLOOKUP(A691,'Lista de Produtos'!$A$2:$AE$998,23,0),IF($F$10=23,VLOOKUP(A691,'Lista de Produtos'!$A$2:$AE$998,24,0),IF($F$10=24,VLOOKUP(A691,'Lista de Produtos'!$A$2:$AE$998,25,0),IF($F$10=25,VLOOKUP(A691,'Lista de Produtos'!$A$2:$AE$998,26,0),IF($F$10=26,VLOOKUP(A691,'Lista de Produtos'!$A$2:$AE$998,27,0),IF($F$10=27,VLOOKUP(A691,'Lista de Produtos'!$A$2:$AE$998,28,0),IF($F$10=28,VLOOKUP(A691,'Lista de Produtos'!$A$2:$AE$998,29,0),IF($F$10=29,VLOOKUP(A691,'Lista de Produtos'!$A$2:$AE$998,30,0),IF($F$10=30,VLOOKUP(A691,'Lista de Produtos'!$A$2:$AE$998,31,0))))))))))))))))))))))))))))))),"")</f>
        <v/>
      </c>
      <c r="E691" s="67"/>
      <c r="F691" s="42"/>
      <c r="G691" s="43" t="str">
        <f t="shared" si="10"/>
        <v/>
      </c>
    </row>
    <row r="692" spans="1:7" x14ac:dyDescent="0.25">
      <c r="A692" s="68" t="str">
        <f>IF('Lista de Produtos'!A681="","",'Lista de Produtos'!A681)</f>
        <v/>
      </c>
      <c r="B692" s="69"/>
      <c r="C692" s="70"/>
      <c r="D692" s="66" t="str">
        <f>IFERROR(IF($F$10=1,VLOOKUP(A692,'Lista de Produtos'!$A$2:$E$998,2,0),IF($F$10=2,VLOOKUP(A692,'Lista de Produtos'!$A$2:$E$998,3,0),IF($F$10=3,VLOOKUP(A692,'Lista de Produtos'!$A$2:$E$998,4,0),IF($F$10=4,VLOOKUP(A692,'Lista de Produtos'!$A$2:$E$998,5,0),IF($F$10=5,VLOOKUP(A692,'Lista de Produtos'!$A$2:$F$998,6,0),IF($F$10=6,VLOOKUP(A692,'Lista de Produtos'!$A$2:$G$998,7,0),IF($F$10=7,VLOOKUP(A692,'Lista de Produtos'!$A$2:$H$998,8,0),IF($F$10=8,VLOOKUP(A692,'Lista de Produtos'!$A$2:$I$998,9,0),IF($F$10=9,VLOOKUP(A692,'Lista de Produtos'!$A$2:$J$998,10,0),IF($F$10=10,VLOOKUP(A692,'Lista de Produtos'!$A$2:$AE$998,11,0),IF($F$10=11,VLOOKUP(A692,'Lista de Produtos'!$A$2:$AE$998,12,0),IF($F$10=12,VLOOKUP(A692,'Lista de Produtos'!$A$2:$AE$998,13,0),IF($F$10=13,VLOOKUP(A692,'Lista de Produtos'!$A$2:$AE$998,14,0),IF($F$10=14,VLOOKUP(A692,'Lista de Produtos'!$A$2:$AE$998,15,0),IF($F$10=15,VLOOKUP(A692,'Lista de Produtos'!$A$2:$AE$998,16,0),IF($F$10=16,VLOOKUP(A692,'Lista de Produtos'!$A$2:$AE$998,17,0),IF($F$10=17,VLOOKUP(A692,'Lista de Produtos'!$A$2:$AE$998,18,0),IF($F$10=18,VLOOKUP(A692,'Lista de Produtos'!$A$2:$AE$998,19,0),IF($F$10=19,VLOOKUP(A692,'Lista de Produtos'!$A$2:$AE$998,20,0),IF($F$10=20,VLOOKUP(A692,'Lista de Produtos'!$A$2:$AE$998,21,0),IF($F$10=21,VLOOKUP(A692,'Lista de Produtos'!$A$2:$AE$998,22,0),IF($F$10=22,VLOOKUP(A692,'Lista de Produtos'!$A$2:$AE$998,23,0),IF($F$10=23,VLOOKUP(A692,'Lista de Produtos'!$A$2:$AE$998,24,0),IF($F$10=24,VLOOKUP(A692,'Lista de Produtos'!$A$2:$AE$998,25,0),IF($F$10=25,VLOOKUP(A692,'Lista de Produtos'!$A$2:$AE$998,26,0),IF($F$10=26,VLOOKUP(A692,'Lista de Produtos'!$A$2:$AE$998,27,0),IF($F$10=27,VLOOKUP(A692,'Lista de Produtos'!$A$2:$AE$998,28,0),IF($F$10=28,VLOOKUP(A692,'Lista de Produtos'!$A$2:$AE$998,29,0),IF($F$10=29,VLOOKUP(A692,'Lista de Produtos'!$A$2:$AE$998,30,0),IF($F$10=30,VLOOKUP(A692,'Lista de Produtos'!$A$2:$AE$998,31,0))))))))))))))))))))))))))))))),"")</f>
        <v/>
      </c>
      <c r="E692" s="67"/>
      <c r="F692" s="42"/>
      <c r="G692" s="43" t="str">
        <f t="shared" si="10"/>
        <v/>
      </c>
    </row>
    <row r="693" spans="1:7" x14ac:dyDescent="0.25">
      <c r="A693" s="68" t="str">
        <f>IF('Lista de Produtos'!A682="","",'Lista de Produtos'!A682)</f>
        <v/>
      </c>
      <c r="B693" s="69"/>
      <c r="C693" s="70"/>
      <c r="D693" s="66" t="str">
        <f>IFERROR(IF($F$10=1,VLOOKUP(A693,'Lista de Produtos'!$A$2:$E$998,2,0),IF($F$10=2,VLOOKUP(A693,'Lista de Produtos'!$A$2:$E$998,3,0),IF($F$10=3,VLOOKUP(A693,'Lista de Produtos'!$A$2:$E$998,4,0),IF($F$10=4,VLOOKUP(A693,'Lista de Produtos'!$A$2:$E$998,5,0),IF($F$10=5,VLOOKUP(A693,'Lista de Produtos'!$A$2:$F$998,6,0),IF($F$10=6,VLOOKUP(A693,'Lista de Produtos'!$A$2:$G$998,7,0),IF($F$10=7,VLOOKUP(A693,'Lista de Produtos'!$A$2:$H$998,8,0),IF($F$10=8,VLOOKUP(A693,'Lista de Produtos'!$A$2:$I$998,9,0),IF($F$10=9,VLOOKUP(A693,'Lista de Produtos'!$A$2:$J$998,10,0),IF($F$10=10,VLOOKUP(A693,'Lista de Produtos'!$A$2:$AE$998,11,0),IF($F$10=11,VLOOKUP(A693,'Lista de Produtos'!$A$2:$AE$998,12,0),IF($F$10=12,VLOOKUP(A693,'Lista de Produtos'!$A$2:$AE$998,13,0),IF($F$10=13,VLOOKUP(A693,'Lista de Produtos'!$A$2:$AE$998,14,0),IF($F$10=14,VLOOKUP(A693,'Lista de Produtos'!$A$2:$AE$998,15,0),IF($F$10=15,VLOOKUP(A693,'Lista de Produtos'!$A$2:$AE$998,16,0),IF($F$10=16,VLOOKUP(A693,'Lista de Produtos'!$A$2:$AE$998,17,0),IF($F$10=17,VLOOKUP(A693,'Lista de Produtos'!$A$2:$AE$998,18,0),IF($F$10=18,VLOOKUP(A693,'Lista de Produtos'!$A$2:$AE$998,19,0),IF($F$10=19,VLOOKUP(A693,'Lista de Produtos'!$A$2:$AE$998,20,0),IF($F$10=20,VLOOKUP(A693,'Lista de Produtos'!$A$2:$AE$998,21,0),IF($F$10=21,VLOOKUP(A693,'Lista de Produtos'!$A$2:$AE$998,22,0),IF($F$10=22,VLOOKUP(A693,'Lista de Produtos'!$A$2:$AE$998,23,0),IF($F$10=23,VLOOKUP(A693,'Lista de Produtos'!$A$2:$AE$998,24,0),IF($F$10=24,VLOOKUP(A693,'Lista de Produtos'!$A$2:$AE$998,25,0),IF($F$10=25,VLOOKUP(A693,'Lista de Produtos'!$A$2:$AE$998,26,0),IF($F$10=26,VLOOKUP(A693,'Lista de Produtos'!$A$2:$AE$998,27,0),IF($F$10=27,VLOOKUP(A693,'Lista de Produtos'!$A$2:$AE$998,28,0),IF($F$10=28,VLOOKUP(A693,'Lista de Produtos'!$A$2:$AE$998,29,0),IF($F$10=29,VLOOKUP(A693,'Lista de Produtos'!$A$2:$AE$998,30,0),IF($F$10=30,VLOOKUP(A693,'Lista de Produtos'!$A$2:$AE$998,31,0))))))))))))))))))))))))))))))),"")</f>
        <v/>
      </c>
      <c r="E693" s="67"/>
      <c r="F693" s="42"/>
      <c r="G693" s="43" t="str">
        <f t="shared" si="10"/>
        <v/>
      </c>
    </row>
    <row r="694" spans="1:7" x14ac:dyDescent="0.25">
      <c r="A694" s="68" t="str">
        <f>IF('Lista de Produtos'!A683="","",'Lista de Produtos'!A683)</f>
        <v/>
      </c>
      <c r="B694" s="69"/>
      <c r="C694" s="70"/>
      <c r="D694" s="66" t="str">
        <f>IFERROR(IF($F$10=1,VLOOKUP(A694,'Lista de Produtos'!$A$2:$E$998,2,0),IF($F$10=2,VLOOKUP(A694,'Lista de Produtos'!$A$2:$E$998,3,0),IF($F$10=3,VLOOKUP(A694,'Lista de Produtos'!$A$2:$E$998,4,0),IF($F$10=4,VLOOKUP(A694,'Lista de Produtos'!$A$2:$E$998,5,0),IF($F$10=5,VLOOKUP(A694,'Lista de Produtos'!$A$2:$F$998,6,0),IF($F$10=6,VLOOKUP(A694,'Lista de Produtos'!$A$2:$G$998,7,0),IF($F$10=7,VLOOKUP(A694,'Lista de Produtos'!$A$2:$H$998,8,0),IF($F$10=8,VLOOKUP(A694,'Lista de Produtos'!$A$2:$I$998,9,0),IF($F$10=9,VLOOKUP(A694,'Lista de Produtos'!$A$2:$J$998,10,0),IF($F$10=10,VLOOKUP(A694,'Lista de Produtos'!$A$2:$AE$998,11,0),IF($F$10=11,VLOOKUP(A694,'Lista de Produtos'!$A$2:$AE$998,12,0),IF($F$10=12,VLOOKUP(A694,'Lista de Produtos'!$A$2:$AE$998,13,0),IF($F$10=13,VLOOKUP(A694,'Lista de Produtos'!$A$2:$AE$998,14,0),IF($F$10=14,VLOOKUP(A694,'Lista de Produtos'!$A$2:$AE$998,15,0),IF($F$10=15,VLOOKUP(A694,'Lista de Produtos'!$A$2:$AE$998,16,0),IF($F$10=16,VLOOKUP(A694,'Lista de Produtos'!$A$2:$AE$998,17,0),IF($F$10=17,VLOOKUP(A694,'Lista de Produtos'!$A$2:$AE$998,18,0),IF($F$10=18,VLOOKUP(A694,'Lista de Produtos'!$A$2:$AE$998,19,0),IF($F$10=19,VLOOKUP(A694,'Lista de Produtos'!$A$2:$AE$998,20,0),IF($F$10=20,VLOOKUP(A694,'Lista de Produtos'!$A$2:$AE$998,21,0),IF($F$10=21,VLOOKUP(A694,'Lista de Produtos'!$A$2:$AE$998,22,0),IF($F$10=22,VLOOKUP(A694,'Lista de Produtos'!$A$2:$AE$998,23,0),IF($F$10=23,VLOOKUP(A694,'Lista de Produtos'!$A$2:$AE$998,24,0),IF($F$10=24,VLOOKUP(A694,'Lista de Produtos'!$A$2:$AE$998,25,0),IF($F$10=25,VLOOKUP(A694,'Lista de Produtos'!$A$2:$AE$998,26,0),IF($F$10=26,VLOOKUP(A694,'Lista de Produtos'!$A$2:$AE$998,27,0),IF($F$10=27,VLOOKUP(A694,'Lista de Produtos'!$A$2:$AE$998,28,0),IF($F$10=28,VLOOKUP(A694,'Lista de Produtos'!$A$2:$AE$998,29,0),IF($F$10=29,VLOOKUP(A694,'Lista de Produtos'!$A$2:$AE$998,30,0),IF($F$10=30,VLOOKUP(A694,'Lista de Produtos'!$A$2:$AE$998,31,0))))))))))))))))))))))))))))))),"")</f>
        <v/>
      </c>
      <c r="E694" s="67"/>
      <c r="F694" s="42"/>
      <c r="G694" s="43" t="str">
        <f t="shared" si="10"/>
        <v/>
      </c>
    </row>
    <row r="695" spans="1:7" x14ac:dyDescent="0.25">
      <c r="A695" s="68" t="str">
        <f>IF('Lista de Produtos'!A684="","",'Lista de Produtos'!A684)</f>
        <v/>
      </c>
      <c r="B695" s="69"/>
      <c r="C695" s="70"/>
      <c r="D695" s="66" t="str">
        <f>IFERROR(IF($F$10=1,VLOOKUP(A695,'Lista de Produtos'!$A$2:$E$998,2,0),IF($F$10=2,VLOOKUP(A695,'Lista de Produtos'!$A$2:$E$998,3,0),IF($F$10=3,VLOOKUP(A695,'Lista de Produtos'!$A$2:$E$998,4,0),IF($F$10=4,VLOOKUP(A695,'Lista de Produtos'!$A$2:$E$998,5,0),IF($F$10=5,VLOOKUP(A695,'Lista de Produtos'!$A$2:$F$998,6,0),IF($F$10=6,VLOOKUP(A695,'Lista de Produtos'!$A$2:$G$998,7,0),IF($F$10=7,VLOOKUP(A695,'Lista de Produtos'!$A$2:$H$998,8,0),IF($F$10=8,VLOOKUP(A695,'Lista de Produtos'!$A$2:$I$998,9,0),IF($F$10=9,VLOOKUP(A695,'Lista de Produtos'!$A$2:$J$998,10,0),IF($F$10=10,VLOOKUP(A695,'Lista de Produtos'!$A$2:$AE$998,11,0),IF($F$10=11,VLOOKUP(A695,'Lista de Produtos'!$A$2:$AE$998,12,0),IF($F$10=12,VLOOKUP(A695,'Lista de Produtos'!$A$2:$AE$998,13,0),IF($F$10=13,VLOOKUP(A695,'Lista de Produtos'!$A$2:$AE$998,14,0),IF($F$10=14,VLOOKUP(A695,'Lista de Produtos'!$A$2:$AE$998,15,0),IF($F$10=15,VLOOKUP(A695,'Lista de Produtos'!$A$2:$AE$998,16,0),IF($F$10=16,VLOOKUP(A695,'Lista de Produtos'!$A$2:$AE$998,17,0),IF($F$10=17,VLOOKUP(A695,'Lista de Produtos'!$A$2:$AE$998,18,0),IF($F$10=18,VLOOKUP(A695,'Lista de Produtos'!$A$2:$AE$998,19,0),IF($F$10=19,VLOOKUP(A695,'Lista de Produtos'!$A$2:$AE$998,20,0),IF($F$10=20,VLOOKUP(A695,'Lista de Produtos'!$A$2:$AE$998,21,0),IF($F$10=21,VLOOKUP(A695,'Lista de Produtos'!$A$2:$AE$998,22,0),IF($F$10=22,VLOOKUP(A695,'Lista de Produtos'!$A$2:$AE$998,23,0),IF($F$10=23,VLOOKUP(A695,'Lista de Produtos'!$A$2:$AE$998,24,0),IF($F$10=24,VLOOKUP(A695,'Lista de Produtos'!$A$2:$AE$998,25,0),IF($F$10=25,VLOOKUP(A695,'Lista de Produtos'!$A$2:$AE$998,26,0),IF($F$10=26,VLOOKUP(A695,'Lista de Produtos'!$A$2:$AE$998,27,0),IF($F$10=27,VLOOKUP(A695,'Lista de Produtos'!$A$2:$AE$998,28,0),IF($F$10=28,VLOOKUP(A695,'Lista de Produtos'!$A$2:$AE$998,29,0),IF($F$10=29,VLOOKUP(A695,'Lista de Produtos'!$A$2:$AE$998,30,0),IF($F$10=30,VLOOKUP(A695,'Lista de Produtos'!$A$2:$AE$998,31,0))))))))))))))))))))))))))))))),"")</f>
        <v/>
      </c>
      <c r="E695" s="67"/>
      <c r="F695" s="42"/>
      <c r="G695" s="43" t="str">
        <f t="shared" si="10"/>
        <v/>
      </c>
    </row>
    <row r="696" spans="1:7" x14ac:dyDescent="0.25">
      <c r="A696" s="68" t="str">
        <f>IF('Lista de Produtos'!A685="","",'Lista de Produtos'!A685)</f>
        <v/>
      </c>
      <c r="B696" s="69"/>
      <c r="C696" s="70"/>
      <c r="D696" s="66" t="str">
        <f>IFERROR(IF($F$10=1,VLOOKUP(A696,'Lista de Produtos'!$A$2:$E$998,2,0),IF($F$10=2,VLOOKUP(A696,'Lista de Produtos'!$A$2:$E$998,3,0),IF($F$10=3,VLOOKUP(A696,'Lista de Produtos'!$A$2:$E$998,4,0),IF($F$10=4,VLOOKUP(A696,'Lista de Produtos'!$A$2:$E$998,5,0),IF($F$10=5,VLOOKUP(A696,'Lista de Produtos'!$A$2:$F$998,6,0),IF($F$10=6,VLOOKUP(A696,'Lista de Produtos'!$A$2:$G$998,7,0),IF($F$10=7,VLOOKUP(A696,'Lista de Produtos'!$A$2:$H$998,8,0),IF($F$10=8,VLOOKUP(A696,'Lista de Produtos'!$A$2:$I$998,9,0),IF($F$10=9,VLOOKUP(A696,'Lista de Produtos'!$A$2:$J$998,10,0),IF($F$10=10,VLOOKUP(A696,'Lista de Produtos'!$A$2:$AE$998,11,0),IF($F$10=11,VLOOKUP(A696,'Lista de Produtos'!$A$2:$AE$998,12,0),IF($F$10=12,VLOOKUP(A696,'Lista de Produtos'!$A$2:$AE$998,13,0),IF($F$10=13,VLOOKUP(A696,'Lista de Produtos'!$A$2:$AE$998,14,0),IF($F$10=14,VLOOKUP(A696,'Lista de Produtos'!$A$2:$AE$998,15,0),IF($F$10=15,VLOOKUP(A696,'Lista de Produtos'!$A$2:$AE$998,16,0),IF($F$10=16,VLOOKUP(A696,'Lista de Produtos'!$A$2:$AE$998,17,0),IF($F$10=17,VLOOKUP(A696,'Lista de Produtos'!$A$2:$AE$998,18,0),IF($F$10=18,VLOOKUP(A696,'Lista de Produtos'!$A$2:$AE$998,19,0),IF($F$10=19,VLOOKUP(A696,'Lista de Produtos'!$A$2:$AE$998,20,0),IF($F$10=20,VLOOKUP(A696,'Lista de Produtos'!$A$2:$AE$998,21,0),IF($F$10=21,VLOOKUP(A696,'Lista de Produtos'!$A$2:$AE$998,22,0),IF($F$10=22,VLOOKUP(A696,'Lista de Produtos'!$A$2:$AE$998,23,0),IF($F$10=23,VLOOKUP(A696,'Lista de Produtos'!$A$2:$AE$998,24,0),IF($F$10=24,VLOOKUP(A696,'Lista de Produtos'!$A$2:$AE$998,25,0),IF($F$10=25,VLOOKUP(A696,'Lista de Produtos'!$A$2:$AE$998,26,0),IF($F$10=26,VLOOKUP(A696,'Lista de Produtos'!$A$2:$AE$998,27,0),IF($F$10=27,VLOOKUP(A696,'Lista de Produtos'!$A$2:$AE$998,28,0),IF($F$10=28,VLOOKUP(A696,'Lista de Produtos'!$A$2:$AE$998,29,0),IF($F$10=29,VLOOKUP(A696,'Lista de Produtos'!$A$2:$AE$998,30,0),IF($F$10=30,VLOOKUP(A696,'Lista de Produtos'!$A$2:$AE$998,31,0))))))))))))))))))))))))))))))),"")</f>
        <v/>
      </c>
      <c r="E696" s="67"/>
      <c r="F696" s="42"/>
      <c r="G696" s="43" t="str">
        <f t="shared" si="10"/>
        <v/>
      </c>
    </row>
    <row r="697" spans="1:7" x14ac:dyDescent="0.25">
      <c r="A697" s="68" t="str">
        <f>IF('Lista de Produtos'!A686="","",'Lista de Produtos'!A686)</f>
        <v/>
      </c>
      <c r="B697" s="69"/>
      <c r="C697" s="70"/>
      <c r="D697" s="66" t="str">
        <f>IFERROR(IF($F$10=1,VLOOKUP(A697,'Lista de Produtos'!$A$2:$E$998,2,0),IF($F$10=2,VLOOKUP(A697,'Lista de Produtos'!$A$2:$E$998,3,0),IF($F$10=3,VLOOKUP(A697,'Lista de Produtos'!$A$2:$E$998,4,0),IF($F$10=4,VLOOKUP(A697,'Lista de Produtos'!$A$2:$E$998,5,0),IF($F$10=5,VLOOKUP(A697,'Lista de Produtos'!$A$2:$F$998,6,0),IF($F$10=6,VLOOKUP(A697,'Lista de Produtos'!$A$2:$G$998,7,0),IF($F$10=7,VLOOKUP(A697,'Lista de Produtos'!$A$2:$H$998,8,0),IF($F$10=8,VLOOKUP(A697,'Lista de Produtos'!$A$2:$I$998,9,0),IF($F$10=9,VLOOKUP(A697,'Lista de Produtos'!$A$2:$J$998,10,0),IF($F$10=10,VLOOKUP(A697,'Lista de Produtos'!$A$2:$AE$998,11,0),IF($F$10=11,VLOOKUP(A697,'Lista de Produtos'!$A$2:$AE$998,12,0),IF($F$10=12,VLOOKUP(A697,'Lista de Produtos'!$A$2:$AE$998,13,0),IF($F$10=13,VLOOKUP(A697,'Lista de Produtos'!$A$2:$AE$998,14,0),IF($F$10=14,VLOOKUP(A697,'Lista de Produtos'!$A$2:$AE$998,15,0),IF($F$10=15,VLOOKUP(A697,'Lista de Produtos'!$A$2:$AE$998,16,0),IF($F$10=16,VLOOKUP(A697,'Lista de Produtos'!$A$2:$AE$998,17,0),IF($F$10=17,VLOOKUP(A697,'Lista de Produtos'!$A$2:$AE$998,18,0),IF($F$10=18,VLOOKUP(A697,'Lista de Produtos'!$A$2:$AE$998,19,0),IF($F$10=19,VLOOKUP(A697,'Lista de Produtos'!$A$2:$AE$998,20,0),IF($F$10=20,VLOOKUP(A697,'Lista de Produtos'!$A$2:$AE$998,21,0),IF($F$10=21,VLOOKUP(A697,'Lista de Produtos'!$A$2:$AE$998,22,0),IF($F$10=22,VLOOKUP(A697,'Lista de Produtos'!$A$2:$AE$998,23,0),IF($F$10=23,VLOOKUP(A697,'Lista de Produtos'!$A$2:$AE$998,24,0),IF($F$10=24,VLOOKUP(A697,'Lista de Produtos'!$A$2:$AE$998,25,0),IF($F$10=25,VLOOKUP(A697,'Lista de Produtos'!$A$2:$AE$998,26,0),IF($F$10=26,VLOOKUP(A697,'Lista de Produtos'!$A$2:$AE$998,27,0),IF($F$10=27,VLOOKUP(A697,'Lista de Produtos'!$A$2:$AE$998,28,0),IF($F$10=28,VLOOKUP(A697,'Lista de Produtos'!$A$2:$AE$998,29,0),IF($F$10=29,VLOOKUP(A697,'Lista de Produtos'!$A$2:$AE$998,30,0),IF($F$10=30,VLOOKUP(A697,'Lista de Produtos'!$A$2:$AE$998,31,0))))))))))))))))))))))))))))))),"")</f>
        <v/>
      </c>
      <c r="E697" s="67"/>
      <c r="F697" s="42"/>
      <c r="G697" s="43" t="str">
        <f t="shared" si="10"/>
        <v/>
      </c>
    </row>
    <row r="698" spans="1:7" x14ac:dyDescent="0.25">
      <c r="A698" s="68" t="str">
        <f>IF('Lista de Produtos'!A687="","",'Lista de Produtos'!A687)</f>
        <v/>
      </c>
      <c r="B698" s="69"/>
      <c r="C698" s="70"/>
      <c r="D698" s="66" t="str">
        <f>IFERROR(IF($F$10=1,VLOOKUP(A698,'Lista de Produtos'!$A$2:$E$998,2,0),IF($F$10=2,VLOOKUP(A698,'Lista de Produtos'!$A$2:$E$998,3,0),IF($F$10=3,VLOOKUP(A698,'Lista de Produtos'!$A$2:$E$998,4,0),IF($F$10=4,VLOOKUP(A698,'Lista de Produtos'!$A$2:$E$998,5,0),IF($F$10=5,VLOOKUP(A698,'Lista de Produtos'!$A$2:$F$998,6,0),IF($F$10=6,VLOOKUP(A698,'Lista de Produtos'!$A$2:$G$998,7,0),IF($F$10=7,VLOOKUP(A698,'Lista de Produtos'!$A$2:$H$998,8,0),IF($F$10=8,VLOOKUP(A698,'Lista de Produtos'!$A$2:$I$998,9,0),IF($F$10=9,VLOOKUP(A698,'Lista de Produtos'!$A$2:$J$998,10,0),IF($F$10=10,VLOOKUP(A698,'Lista de Produtos'!$A$2:$AE$998,11,0),IF($F$10=11,VLOOKUP(A698,'Lista de Produtos'!$A$2:$AE$998,12,0),IF($F$10=12,VLOOKUP(A698,'Lista de Produtos'!$A$2:$AE$998,13,0),IF($F$10=13,VLOOKUP(A698,'Lista de Produtos'!$A$2:$AE$998,14,0),IF($F$10=14,VLOOKUP(A698,'Lista de Produtos'!$A$2:$AE$998,15,0),IF($F$10=15,VLOOKUP(A698,'Lista de Produtos'!$A$2:$AE$998,16,0),IF($F$10=16,VLOOKUP(A698,'Lista de Produtos'!$A$2:$AE$998,17,0),IF($F$10=17,VLOOKUP(A698,'Lista de Produtos'!$A$2:$AE$998,18,0),IF($F$10=18,VLOOKUP(A698,'Lista de Produtos'!$A$2:$AE$998,19,0),IF($F$10=19,VLOOKUP(A698,'Lista de Produtos'!$A$2:$AE$998,20,0),IF($F$10=20,VLOOKUP(A698,'Lista de Produtos'!$A$2:$AE$998,21,0),IF($F$10=21,VLOOKUP(A698,'Lista de Produtos'!$A$2:$AE$998,22,0),IF($F$10=22,VLOOKUP(A698,'Lista de Produtos'!$A$2:$AE$998,23,0),IF($F$10=23,VLOOKUP(A698,'Lista de Produtos'!$A$2:$AE$998,24,0),IF($F$10=24,VLOOKUP(A698,'Lista de Produtos'!$A$2:$AE$998,25,0),IF($F$10=25,VLOOKUP(A698,'Lista de Produtos'!$A$2:$AE$998,26,0),IF($F$10=26,VLOOKUP(A698,'Lista de Produtos'!$A$2:$AE$998,27,0),IF($F$10=27,VLOOKUP(A698,'Lista de Produtos'!$A$2:$AE$998,28,0),IF($F$10=28,VLOOKUP(A698,'Lista de Produtos'!$A$2:$AE$998,29,0),IF($F$10=29,VLOOKUP(A698,'Lista de Produtos'!$A$2:$AE$998,30,0),IF($F$10=30,VLOOKUP(A698,'Lista de Produtos'!$A$2:$AE$998,31,0))))))))))))))))))))))))))))))),"")</f>
        <v/>
      </c>
      <c r="E698" s="67"/>
      <c r="F698" s="42"/>
      <c r="G698" s="43" t="str">
        <f t="shared" si="10"/>
        <v/>
      </c>
    </row>
    <row r="699" spans="1:7" x14ac:dyDescent="0.25">
      <c r="A699" s="68" t="str">
        <f>IF('Lista de Produtos'!A688="","",'Lista de Produtos'!A688)</f>
        <v/>
      </c>
      <c r="B699" s="69"/>
      <c r="C699" s="70"/>
      <c r="D699" s="66" t="str">
        <f>IFERROR(IF($F$10=1,VLOOKUP(A699,'Lista de Produtos'!$A$2:$E$998,2,0),IF($F$10=2,VLOOKUP(A699,'Lista de Produtos'!$A$2:$E$998,3,0),IF($F$10=3,VLOOKUP(A699,'Lista de Produtos'!$A$2:$E$998,4,0),IF($F$10=4,VLOOKUP(A699,'Lista de Produtos'!$A$2:$E$998,5,0),IF($F$10=5,VLOOKUP(A699,'Lista de Produtos'!$A$2:$F$998,6,0),IF($F$10=6,VLOOKUP(A699,'Lista de Produtos'!$A$2:$G$998,7,0),IF($F$10=7,VLOOKUP(A699,'Lista de Produtos'!$A$2:$H$998,8,0),IF($F$10=8,VLOOKUP(A699,'Lista de Produtos'!$A$2:$I$998,9,0),IF($F$10=9,VLOOKUP(A699,'Lista de Produtos'!$A$2:$J$998,10,0),IF($F$10=10,VLOOKUP(A699,'Lista de Produtos'!$A$2:$AE$998,11,0),IF($F$10=11,VLOOKUP(A699,'Lista de Produtos'!$A$2:$AE$998,12,0),IF($F$10=12,VLOOKUP(A699,'Lista de Produtos'!$A$2:$AE$998,13,0),IF($F$10=13,VLOOKUP(A699,'Lista de Produtos'!$A$2:$AE$998,14,0),IF($F$10=14,VLOOKUP(A699,'Lista de Produtos'!$A$2:$AE$998,15,0),IF($F$10=15,VLOOKUP(A699,'Lista de Produtos'!$A$2:$AE$998,16,0),IF($F$10=16,VLOOKUP(A699,'Lista de Produtos'!$A$2:$AE$998,17,0),IF($F$10=17,VLOOKUP(A699,'Lista de Produtos'!$A$2:$AE$998,18,0),IF($F$10=18,VLOOKUP(A699,'Lista de Produtos'!$A$2:$AE$998,19,0),IF($F$10=19,VLOOKUP(A699,'Lista de Produtos'!$A$2:$AE$998,20,0),IF($F$10=20,VLOOKUP(A699,'Lista de Produtos'!$A$2:$AE$998,21,0),IF($F$10=21,VLOOKUP(A699,'Lista de Produtos'!$A$2:$AE$998,22,0),IF($F$10=22,VLOOKUP(A699,'Lista de Produtos'!$A$2:$AE$998,23,0),IF($F$10=23,VLOOKUP(A699,'Lista de Produtos'!$A$2:$AE$998,24,0),IF($F$10=24,VLOOKUP(A699,'Lista de Produtos'!$A$2:$AE$998,25,0),IF($F$10=25,VLOOKUP(A699,'Lista de Produtos'!$A$2:$AE$998,26,0),IF($F$10=26,VLOOKUP(A699,'Lista de Produtos'!$A$2:$AE$998,27,0),IF($F$10=27,VLOOKUP(A699,'Lista de Produtos'!$A$2:$AE$998,28,0),IF($F$10=28,VLOOKUP(A699,'Lista de Produtos'!$A$2:$AE$998,29,0),IF($F$10=29,VLOOKUP(A699,'Lista de Produtos'!$A$2:$AE$998,30,0),IF($F$10=30,VLOOKUP(A699,'Lista de Produtos'!$A$2:$AE$998,31,0))))))))))))))))))))))))))))))),"")</f>
        <v/>
      </c>
      <c r="E699" s="67"/>
      <c r="F699" s="42"/>
      <c r="G699" s="43" t="str">
        <f t="shared" si="10"/>
        <v/>
      </c>
    </row>
    <row r="700" spans="1:7" x14ac:dyDescent="0.25">
      <c r="A700" s="68" t="str">
        <f>IF('Lista de Produtos'!A689="","",'Lista de Produtos'!A689)</f>
        <v/>
      </c>
      <c r="B700" s="69"/>
      <c r="C700" s="70"/>
      <c r="D700" s="66" t="str">
        <f>IFERROR(IF($F$10=1,VLOOKUP(A700,'Lista de Produtos'!$A$2:$E$998,2,0),IF($F$10=2,VLOOKUP(A700,'Lista de Produtos'!$A$2:$E$998,3,0),IF($F$10=3,VLOOKUP(A700,'Lista de Produtos'!$A$2:$E$998,4,0),IF($F$10=4,VLOOKUP(A700,'Lista de Produtos'!$A$2:$E$998,5,0),IF($F$10=5,VLOOKUP(A700,'Lista de Produtos'!$A$2:$F$998,6,0),IF($F$10=6,VLOOKUP(A700,'Lista de Produtos'!$A$2:$G$998,7,0),IF($F$10=7,VLOOKUP(A700,'Lista de Produtos'!$A$2:$H$998,8,0),IF($F$10=8,VLOOKUP(A700,'Lista de Produtos'!$A$2:$I$998,9,0),IF($F$10=9,VLOOKUP(A700,'Lista de Produtos'!$A$2:$J$998,10,0),IF($F$10=10,VLOOKUP(A700,'Lista de Produtos'!$A$2:$AE$998,11,0),IF($F$10=11,VLOOKUP(A700,'Lista de Produtos'!$A$2:$AE$998,12,0),IF($F$10=12,VLOOKUP(A700,'Lista de Produtos'!$A$2:$AE$998,13,0),IF($F$10=13,VLOOKUP(A700,'Lista de Produtos'!$A$2:$AE$998,14,0),IF($F$10=14,VLOOKUP(A700,'Lista de Produtos'!$A$2:$AE$998,15,0),IF($F$10=15,VLOOKUP(A700,'Lista de Produtos'!$A$2:$AE$998,16,0),IF($F$10=16,VLOOKUP(A700,'Lista de Produtos'!$A$2:$AE$998,17,0),IF($F$10=17,VLOOKUP(A700,'Lista de Produtos'!$A$2:$AE$998,18,0),IF($F$10=18,VLOOKUP(A700,'Lista de Produtos'!$A$2:$AE$998,19,0),IF($F$10=19,VLOOKUP(A700,'Lista de Produtos'!$A$2:$AE$998,20,0),IF($F$10=20,VLOOKUP(A700,'Lista de Produtos'!$A$2:$AE$998,21,0),IF($F$10=21,VLOOKUP(A700,'Lista de Produtos'!$A$2:$AE$998,22,0),IF($F$10=22,VLOOKUP(A700,'Lista de Produtos'!$A$2:$AE$998,23,0),IF($F$10=23,VLOOKUP(A700,'Lista de Produtos'!$A$2:$AE$998,24,0),IF($F$10=24,VLOOKUP(A700,'Lista de Produtos'!$A$2:$AE$998,25,0),IF($F$10=25,VLOOKUP(A700,'Lista de Produtos'!$A$2:$AE$998,26,0),IF($F$10=26,VLOOKUP(A700,'Lista de Produtos'!$A$2:$AE$998,27,0),IF($F$10=27,VLOOKUP(A700,'Lista de Produtos'!$A$2:$AE$998,28,0),IF($F$10=28,VLOOKUP(A700,'Lista de Produtos'!$A$2:$AE$998,29,0),IF($F$10=29,VLOOKUP(A700,'Lista de Produtos'!$A$2:$AE$998,30,0),IF($F$10=30,VLOOKUP(A700,'Lista de Produtos'!$A$2:$AE$998,31,0))))))))))))))))))))))))))))))),"")</f>
        <v/>
      </c>
      <c r="E700" s="67"/>
      <c r="F700" s="42"/>
      <c r="G700" s="43" t="str">
        <f t="shared" si="10"/>
        <v/>
      </c>
    </row>
    <row r="701" spans="1:7" x14ac:dyDescent="0.25">
      <c r="A701" s="68" t="str">
        <f>IF('Lista de Produtos'!A690="","",'Lista de Produtos'!A690)</f>
        <v/>
      </c>
      <c r="B701" s="69"/>
      <c r="C701" s="70"/>
      <c r="D701" s="66" t="str">
        <f>IFERROR(IF($F$10=1,VLOOKUP(A701,'Lista de Produtos'!$A$2:$E$998,2,0),IF($F$10=2,VLOOKUP(A701,'Lista de Produtos'!$A$2:$E$998,3,0),IF($F$10=3,VLOOKUP(A701,'Lista de Produtos'!$A$2:$E$998,4,0),IF($F$10=4,VLOOKUP(A701,'Lista de Produtos'!$A$2:$E$998,5,0),IF($F$10=5,VLOOKUP(A701,'Lista de Produtos'!$A$2:$F$998,6,0),IF($F$10=6,VLOOKUP(A701,'Lista de Produtos'!$A$2:$G$998,7,0),IF($F$10=7,VLOOKUP(A701,'Lista de Produtos'!$A$2:$H$998,8,0),IF($F$10=8,VLOOKUP(A701,'Lista de Produtos'!$A$2:$I$998,9,0),IF($F$10=9,VLOOKUP(A701,'Lista de Produtos'!$A$2:$J$998,10,0),IF($F$10=10,VLOOKUP(A701,'Lista de Produtos'!$A$2:$AE$998,11,0),IF($F$10=11,VLOOKUP(A701,'Lista de Produtos'!$A$2:$AE$998,12,0),IF($F$10=12,VLOOKUP(A701,'Lista de Produtos'!$A$2:$AE$998,13,0),IF($F$10=13,VLOOKUP(A701,'Lista de Produtos'!$A$2:$AE$998,14,0),IF($F$10=14,VLOOKUP(A701,'Lista de Produtos'!$A$2:$AE$998,15,0),IF($F$10=15,VLOOKUP(A701,'Lista de Produtos'!$A$2:$AE$998,16,0),IF($F$10=16,VLOOKUP(A701,'Lista de Produtos'!$A$2:$AE$998,17,0),IF($F$10=17,VLOOKUP(A701,'Lista de Produtos'!$A$2:$AE$998,18,0),IF($F$10=18,VLOOKUP(A701,'Lista de Produtos'!$A$2:$AE$998,19,0),IF($F$10=19,VLOOKUP(A701,'Lista de Produtos'!$A$2:$AE$998,20,0),IF($F$10=20,VLOOKUP(A701,'Lista de Produtos'!$A$2:$AE$998,21,0),IF($F$10=21,VLOOKUP(A701,'Lista de Produtos'!$A$2:$AE$998,22,0),IF($F$10=22,VLOOKUP(A701,'Lista de Produtos'!$A$2:$AE$998,23,0),IF($F$10=23,VLOOKUP(A701,'Lista de Produtos'!$A$2:$AE$998,24,0),IF($F$10=24,VLOOKUP(A701,'Lista de Produtos'!$A$2:$AE$998,25,0),IF($F$10=25,VLOOKUP(A701,'Lista de Produtos'!$A$2:$AE$998,26,0),IF($F$10=26,VLOOKUP(A701,'Lista de Produtos'!$A$2:$AE$998,27,0),IF($F$10=27,VLOOKUP(A701,'Lista de Produtos'!$A$2:$AE$998,28,0),IF($F$10=28,VLOOKUP(A701,'Lista de Produtos'!$A$2:$AE$998,29,0),IF($F$10=29,VLOOKUP(A701,'Lista de Produtos'!$A$2:$AE$998,30,0),IF($F$10=30,VLOOKUP(A701,'Lista de Produtos'!$A$2:$AE$998,31,0))))))))))))))))))))))))))))))),"")</f>
        <v/>
      </c>
      <c r="E701" s="67"/>
      <c r="F701" s="42"/>
      <c r="G701" s="43" t="str">
        <f t="shared" si="10"/>
        <v/>
      </c>
    </row>
    <row r="702" spans="1:7" x14ac:dyDescent="0.25">
      <c r="A702" s="68" t="str">
        <f>IF('Lista de Produtos'!A691="","",'Lista de Produtos'!A691)</f>
        <v/>
      </c>
      <c r="B702" s="69"/>
      <c r="C702" s="70"/>
      <c r="D702" s="66" t="str">
        <f>IFERROR(IF($F$10=1,VLOOKUP(A702,'Lista de Produtos'!$A$2:$E$998,2,0),IF($F$10=2,VLOOKUP(A702,'Lista de Produtos'!$A$2:$E$998,3,0),IF($F$10=3,VLOOKUP(A702,'Lista de Produtos'!$A$2:$E$998,4,0),IF($F$10=4,VLOOKUP(A702,'Lista de Produtos'!$A$2:$E$998,5,0),IF($F$10=5,VLOOKUP(A702,'Lista de Produtos'!$A$2:$F$998,6,0),IF($F$10=6,VLOOKUP(A702,'Lista de Produtos'!$A$2:$G$998,7,0),IF($F$10=7,VLOOKUP(A702,'Lista de Produtos'!$A$2:$H$998,8,0),IF($F$10=8,VLOOKUP(A702,'Lista de Produtos'!$A$2:$I$998,9,0),IF($F$10=9,VLOOKUP(A702,'Lista de Produtos'!$A$2:$J$998,10,0),IF($F$10=10,VLOOKUP(A702,'Lista de Produtos'!$A$2:$AE$998,11,0),IF($F$10=11,VLOOKUP(A702,'Lista de Produtos'!$A$2:$AE$998,12,0),IF($F$10=12,VLOOKUP(A702,'Lista de Produtos'!$A$2:$AE$998,13,0),IF($F$10=13,VLOOKUP(A702,'Lista de Produtos'!$A$2:$AE$998,14,0),IF($F$10=14,VLOOKUP(A702,'Lista de Produtos'!$A$2:$AE$998,15,0),IF($F$10=15,VLOOKUP(A702,'Lista de Produtos'!$A$2:$AE$998,16,0),IF($F$10=16,VLOOKUP(A702,'Lista de Produtos'!$A$2:$AE$998,17,0),IF($F$10=17,VLOOKUP(A702,'Lista de Produtos'!$A$2:$AE$998,18,0),IF($F$10=18,VLOOKUP(A702,'Lista de Produtos'!$A$2:$AE$998,19,0),IF($F$10=19,VLOOKUP(A702,'Lista de Produtos'!$A$2:$AE$998,20,0),IF($F$10=20,VLOOKUP(A702,'Lista de Produtos'!$A$2:$AE$998,21,0),IF($F$10=21,VLOOKUP(A702,'Lista de Produtos'!$A$2:$AE$998,22,0),IF($F$10=22,VLOOKUP(A702,'Lista de Produtos'!$A$2:$AE$998,23,0),IF($F$10=23,VLOOKUP(A702,'Lista de Produtos'!$A$2:$AE$998,24,0),IF($F$10=24,VLOOKUP(A702,'Lista de Produtos'!$A$2:$AE$998,25,0),IF($F$10=25,VLOOKUP(A702,'Lista de Produtos'!$A$2:$AE$998,26,0),IF($F$10=26,VLOOKUP(A702,'Lista de Produtos'!$A$2:$AE$998,27,0),IF($F$10=27,VLOOKUP(A702,'Lista de Produtos'!$A$2:$AE$998,28,0),IF($F$10=28,VLOOKUP(A702,'Lista de Produtos'!$A$2:$AE$998,29,0),IF($F$10=29,VLOOKUP(A702,'Lista de Produtos'!$A$2:$AE$998,30,0),IF($F$10=30,VLOOKUP(A702,'Lista de Produtos'!$A$2:$AE$998,31,0))))))))))))))))))))))))))))))),"")</f>
        <v/>
      </c>
      <c r="E702" s="67"/>
      <c r="F702" s="42"/>
      <c r="G702" s="43" t="str">
        <f t="shared" si="10"/>
        <v/>
      </c>
    </row>
    <row r="703" spans="1:7" x14ac:dyDescent="0.25">
      <c r="A703" s="68" t="str">
        <f>IF('Lista de Produtos'!A692="","",'Lista de Produtos'!A692)</f>
        <v/>
      </c>
      <c r="B703" s="69"/>
      <c r="C703" s="70"/>
      <c r="D703" s="66" t="str">
        <f>IFERROR(IF($F$10=1,VLOOKUP(A703,'Lista de Produtos'!$A$2:$E$998,2,0),IF($F$10=2,VLOOKUP(A703,'Lista de Produtos'!$A$2:$E$998,3,0),IF($F$10=3,VLOOKUP(A703,'Lista de Produtos'!$A$2:$E$998,4,0),IF($F$10=4,VLOOKUP(A703,'Lista de Produtos'!$A$2:$E$998,5,0),IF($F$10=5,VLOOKUP(A703,'Lista de Produtos'!$A$2:$F$998,6,0),IF($F$10=6,VLOOKUP(A703,'Lista de Produtos'!$A$2:$G$998,7,0),IF($F$10=7,VLOOKUP(A703,'Lista de Produtos'!$A$2:$H$998,8,0),IF($F$10=8,VLOOKUP(A703,'Lista de Produtos'!$A$2:$I$998,9,0),IF($F$10=9,VLOOKUP(A703,'Lista de Produtos'!$A$2:$J$998,10,0),IF($F$10=10,VLOOKUP(A703,'Lista de Produtos'!$A$2:$AE$998,11,0),IF($F$10=11,VLOOKUP(A703,'Lista de Produtos'!$A$2:$AE$998,12,0),IF($F$10=12,VLOOKUP(A703,'Lista de Produtos'!$A$2:$AE$998,13,0),IF($F$10=13,VLOOKUP(A703,'Lista de Produtos'!$A$2:$AE$998,14,0),IF($F$10=14,VLOOKUP(A703,'Lista de Produtos'!$A$2:$AE$998,15,0),IF($F$10=15,VLOOKUP(A703,'Lista de Produtos'!$A$2:$AE$998,16,0),IF($F$10=16,VLOOKUP(A703,'Lista de Produtos'!$A$2:$AE$998,17,0),IF($F$10=17,VLOOKUP(A703,'Lista de Produtos'!$A$2:$AE$998,18,0),IF($F$10=18,VLOOKUP(A703,'Lista de Produtos'!$A$2:$AE$998,19,0),IF($F$10=19,VLOOKUP(A703,'Lista de Produtos'!$A$2:$AE$998,20,0),IF($F$10=20,VLOOKUP(A703,'Lista de Produtos'!$A$2:$AE$998,21,0),IF($F$10=21,VLOOKUP(A703,'Lista de Produtos'!$A$2:$AE$998,22,0),IF($F$10=22,VLOOKUP(A703,'Lista de Produtos'!$A$2:$AE$998,23,0),IF($F$10=23,VLOOKUP(A703,'Lista de Produtos'!$A$2:$AE$998,24,0),IF($F$10=24,VLOOKUP(A703,'Lista de Produtos'!$A$2:$AE$998,25,0),IF($F$10=25,VLOOKUP(A703,'Lista de Produtos'!$A$2:$AE$998,26,0),IF($F$10=26,VLOOKUP(A703,'Lista de Produtos'!$A$2:$AE$998,27,0),IF($F$10=27,VLOOKUP(A703,'Lista de Produtos'!$A$2:$AE$998,28,0),IF($F$10=28,VLOOKUP(A703,'Lista de Produtos'!$A$2:$AE$998,29,0),IF($F$10=29,VLOOKUP(A703,'Lista de Produtos'!$A$2:$AE$998,30,0),IF($F$10=30,VLOOKUP(A703,'Lista de Produtos'!$A$2:$AE$998,31,0))))))))))))))))))))))))))))))),"")</f>
        <v/>
      </c>
      <c r="E703" s="67"/>
      <c r="F703" s="42"/>
      <c r="G703" s="43" t="str">
        <f t="shared" si="10"/>
        <v/>
      </c>
    </row>
    <row r="704" spans="1:7" x14ac:dyDescent="0.25">
      <c r="A704" s="68" t="str">
        <f>IF('Lista de Produtos'!A693="","",'Lista de Produtos'!A693)</f>
        <v/>
      </c>
      <c r="B704" s="69"/>
      <c r="C704" s="70"/>
      <c r="D704" s="66" t="str">
        <f>IFERROR(IF($F$10=1,VLOOKUP(A704,'Lista de Produtos'!$A$2:$E$998,2,0),IF($F$10=2,VLOOKUP(A704,'Lista de Produtos'!$A$2:$E$998,3,0),IF($F$10=3,VLOOKUP(A704,'Lista de Produtos'!$A$2:$E$998,4,0),IF($F$10=4,VLOOKUP(A704,'Lista de Produtos'!$A$2:$E$998,5,0),IF($F$10=5,VLOOKUP(A704,'Lista de Produtos'!$A$2:$F$998,6,0),IF($F$10=6,VLOOKUP(A704,'Lista de Produtos'!$A$2:$G$998,7,0),IF($F$10=7,VLOOKUP(A704,'Lista de Produtos'!$A$2:$H$998,8,0),IF($F$10=8,VLOOKUP(A704,'Lista de Produtos'!$A$2:$I$998,9,0),IF($F$10=9,VLOOKUP(A704,'Lista de Produtos'!$A$2:$J$998,10,0),IF($F$10=10,VLOOKUP(A704,'Lista de Produtos'!$A$2:$AE$998,11,0),IF($F$10=11,VLOOKUP(A704,'Lista de Produtos'!$A$2:$AE$998,12,0),IF($F$10=12,VLOOKUP(A704,'Lista de Produtos'!$A$2:$AE$998,13,0),IF($F$10=13,VLOOKUP(A704,'Lista de Produtos'!$A$2:$AE$998,14,0),IF($F$10=14,VLOOKUP(A704,'Lista de Produtos'!$A$2:$AE$998,15,0),IF($F$10=15,VLOOKUP(A704,'Lista de Produtos'!$A$2:$AE$998,16,0),IF($F$10=16,VLOOKUP(A704,'Lista de Produtos'!$A$2:$AE$998,17,0),IF($F$10=17,VLOOKUP(A704,'Lista de Produtos'!$A$2:$AE$998,18,0),IF($F$10=18,VLOOKUP(A704,'Lista de Produtos'!$A$2:$AE$998,19,0),IF($F$10=19,VLOOKUP(A704,'Lista de Produtos'!$A$2:$AE$998,20,0),IF($F$10=20,VLOOKUP(A704,'Lista de Produtos'!$A$2:$AE$998,21,0),IF($F$10=21,VLOOKUP(A704,'Lista de Produtos'!$A$2:$AE$998,22,0),IF($F$10=22,VLOOKUP(A704,'Lista de Produtos'!$A$2:$AE$998,23,0),IF($F$10=23,VLOOKUP(A704,'Lista de Produtos'!$A$2:$AE$998,24,0),IF($F$10=24,VLOOKUP(A704,'Lista de Produtos'!$A$2:$AE$998,25,0),IF($F$10=25,VLOOKUP(A704,'Lista de Produtos'!$A$2:$AE$998,26,0),IF($F$10=26,VLOOKUP(A704,'Lista de Produtos'!$A$2:$AE$998,27,0),IF($F$10=27,VLOOKUP(A704,'Lista de Produtos'!$A$2:$AE$998,28,0),IF($F$10=28,VLOOKUP(A704,'Lista de Produtos'!$A$2:$AE$998,29,0),IF($F$10=29,VLOOKUP(A704,'Lista de Produtos'!$A$2:$AE$998,30,0),IF($F$10=30,VLOOKUP(A704,'Lista de Produtos'!$A$2:$AE$998,31,0))))))))))))))))))))))))))))))),"")</f>
        <v/>
      </c>
      <c r="E704" s="67"/>
      <c r="F704" s="42"/>
      <c r="G704" s="43" t="str">
        <f t="shared" si="10"/>
        <v/>
      </c>
    </row>
    <row r="705" spans="1:7" x14ac:dyDescent="0.25">
      <c r="A705" s="68" t="str">
        <f>IF('Lista de Produtos'!A694="","",'Lista de Produtos'!A694)</f>
        <v/>
      </c>
      <c r="B705" s="69"/>
      <c r="C705" s="70"/>
      <c r="D705" s="66" t="str">
        <f>IFERROR(IF($F$10=1,VLOOKUP(A705,'Lista de Produtos'!$A$2:$E$998,2,0),IF($F$10=2,VLOOKUP(A705,'Lista de Produtos'!$A$2:$E$998,3,0),IF($F$10=3,VLOOKUP(A705,'Lista de Produtos'!$A$2:$E$998,4,0),IF($F$10=4,VLOOKUP(A705,'Lista de Produtos'!$A$2:$E$998,5,0),IF($F$10=5,VLOOKUP(A705,'Lista de Produtos'!$A$2:$F$998,6,0),IF($F$10=6,VLOOKUP(A705,'Lista de Produtos'!$A$2:$G$998,7,0),IF($F$10=7,VLOOKUP(A705,'Lista de Produtos'!$A$2:$H$998,8,0),IF($F$10=8,VLOOKUP(A705,'Lista de Produtos'!$A$2:$I$998,9,0),IF($F$10=9,VLOOKUP(A705,'Lista de Produtos'!$A$2:$J$998,10,0),IF($F$10=10,VLOOKUP(A705,'Lista de Produtos'!$A$2:$AE$998,11,0),IF($F$10=11,VLOOKUP(A705,'Lista de Produtos'!$A$2:$AE$998,12,0),IF($F$10=12,VLOOKUP(A705,'Lista de Produtos'!$A$2:$AE$998,13,0),IF($F$10=13,VLOOKUP(A705,'Lista de Produtos'!$A$2:$AE$998,14,0),IF($F$10=14,VLOOKUP(A705,'Lista de Produtos'!$A$2:$AE$998,15,0),IF($F$10=15,VLOOKUP(A705,'Lista de Produtos'!$A$2:$AE$998,16,0),IF($F$10=16,VLOOKUP(A705,'Lista de Produtos'!$A$2:$AE$998,17,0),IF($F$10=17,VLOOKUP(A705,'Lista de Produtos'!$A$2:$AE$998,18,0),IF($F$10=18,VLOOKUP(A705,'Lista de Produtos'!$A$2:$AE$998,19,0),IF($F$10=19,VLOOKUP(A705,'Lista de Produtos'!$A$2:$AE$998,20,0),IF($F$10=20,VLOOKUP(A705,'Lista de Produtos'!$A$2:$AE$998,21,0),IF($F$10=21,VLOOKUP(A705,'Lista de Produtos'!$A$2:$AE$998,22,0),IF($F$10=22,VLOOKUP(A705,'Lista de Produtos'!$A$2:$AE$998,23,0),IF($F$10=23,VLOOKUP(A705,'Lista de Produtos'!$A$2:$AE$998,24,0),IF($F$10=24,VLOOKUP(A705,'Lista de Produtos'!$A$2:$AE$998,25,0),IF($F$10=25,VLOOKUP(A705,'Lista de Produtos'!$A$2:$AE$998,26,0),IF($F$10=26,VLOOKUP(A705,'Lista de Produtos'!$A$2:$AE$998,27,0),IF($F$10=27,VLOOKUP(A705,'Lista de Produtos'!$A$2:$AE$998,28,0),IF($F$10=28,VLOOKUP(A705,'Lista de Produtos'!$A$2:$AE$998,29,0),IF($F$10=29,VLOOKUP(A705,'Lista de Produtos'!$A$2:$AE$998,30,0),IF($F$10=30,VLOOKUP(A705,'Lista de Produtos'!$A$2:$AE$998,31,0))))))))))))))))))))))))))))))),"")</f>
        <v/>
      </c>
      <c r="E705" s="67"/>
      <c r="F705" s="42"/>
      <c r="G705" s="43" t="str">
        <f t="shared" si="10"/>
        <v/>
      </c>
    </row>
    <row r="706" spans="1:7" x14ac:dyDescent="0.25">
      <c r="A706" s="68" t="str">
        <f>IF('Lista de Produtos'!A695="","",'Lista de Produtos'!A695)</f>
        <v/>
      </c>
      <c r="B706" s="69"/>
      <c r="C706" s="70"/>
      <c r="D706" s="66" t="str">
        <f>IFERROR(IF($F$10=1,VLOOKUP(A706,'Lista de Produtos'!$A$2:$E$998,2,0),IF($F$10=2,VLOOKUP(A706,'Lista de Produtos'!$A$2:$E$998,3,0),IF($F$10=3,VLOOKUP(A706,'Lista de Produtos'!$A$2:$E$998,4,0),IF($F$10=4,VLOOKUP(A706,'Lista de Produtos'!$A$2:$E$998,5,0),IF($F$10=5,VLOOKUP(A706,'Lista de Produtos'!$A$2:$F$998,6,0),IF($F$10=6,VLOOKUP(A706,'Lista de Produtos'!$A$2:$G$998,7,0),IF($F$10=7,VLOOKUP(A706,'Lista de Produtos'!$A$2:$H$998,8,0),IF($F$10=8,VLOOKUP(A706,'Lista de Produtos'!$A$2:$I$998,9,0),IF($F$10=9,VLOOKUP(A706,'Lista de Produtos'!$A$2:$J$998,10,0),IF($F$10=10,VLOOKUP(A706,'Lista de Produtos'!$A$2:$AE$998,11,0),IF($F$10=11,VLOOKUP(A706,'Lista de Produtos'!$A$2:$AE$998,12,0),IF($F$10=12,VLOOKUP(A706,'Lista de Produtos'!$A$2:$AE$998,13,0),IF($F$10=13,VLOOKUP(A706,'Lista de Produtos'!$A$2:$AE$998,14,0),IF($F$10=14,VLOOKUP(A706,'Lista de Produtos'!$A$2:$AE$998,15,0),IF($F$10=15,VLOOKUP(A706,'Lista de Produtos'!$A$2:$AE$998,16,0),IF($F$10=16,VLOOKUP(A706,'Lista de Produtos'!$A$2:$AE$998,17,0),IF($F$10=17,VLOOKUP(A706,'Lista de Produtos'!$A$2:$AE$998,18,0),IF($F$10=18,VLOOKUP(A706,'Lista de Produtos'!$A$2:$AE$998,19,0),IF($F$10=19,VLOOKUP(A706,'Lista de Produtos'!$A$2:$AE$998,20,0),IF($F$10=20,VLOOKUP(A706,'Lista de Produtos'!$A$2:$AE$998,21,0),IF($F$10=21,VLOOKUP(A706,'Lista de Produtos'!$A$2:$AE$998,22,0),IF($F$10=22,VLOOKUP(A706,'Lista de Produtos'!$A$2:$AE$998,23,0),IF($F$10=23,VLOOKUP(A706,'Lista de Produtos'!$A$2:$AE$998,24,0),IF($F$10=24,VLOOKUP(A706,'Lista de Produtos'!$A$2:$AE$998,25,0),IF($F$10=25,VLOOKUP(A706,'Lista de Produtos'!$A$2:$AE$998,26,0),IF($F$10=26,VLOOKUP(A706,'Lista de Produtos'!$A$2:$AE$998,27,0),IF($F$10=27,VLOOKUP(A706,'Lista de Produtos'!$A$2:$AE$998,28,0),IF($F$10=28,VLOOKUP(A706,'Lista de Produtos'!$A$2:$AE$998,29,0),IF($F$10=29,VLOOKUP(A706,'Lista de Produtos'!$A$2:$AE$998,30,0),IF($F$10=30,VLOOKUP(A706,'Lista de Produtos'!$A$2:$AE$998,31,0))))))))))))))))))))))))))))))),"")</f>
        <v/>
      </c>
      <c r="E706" s="67"/>
      <c r="F706" s="42"/>
      <c r="G706" s="43" t="str">
        <f t="shared" si="10"/>
        <v/>
      </c>
    </row>
    <row r="707" spans="1:7" x14ac:dyDescent="0.25">
      <c r="A707" s="68" t="str">
        <f>IF('Lista de Produtos'!A696="","",'Lista de Produtos'!A696)</f>
        <v/>
      </c>
      <c r="B707" s="69"/>
      <c r="C707" s="70"/>
      <c r="D707" s="66" t="str">
        <f>IFERROR(IF($F$10=1,VLOOKUP(A707,'Lista de Produtos'!$A$2:$E$998,2,0),IF($F$10=2,VLOOKUP(A707,'Lista de Produtos'!$A$2:$E$998,3,0),IF($F$10=3,VLOOKUP(A707,'Lista de Produtos'!$A$2:$E$998,4,0),IF($F$10=4,VLOOKUP(A707,'Lista de Produtos'!$A$2:$E$998,5,0),IF($F$10=5,VLOOKUP(A707,'Lista de Produtos'!$A$2:$F$998,6,0),IF($F$10=6,VLOOKUP(A707,'Lista de Produtos'!$A$2:$G$998,7,0),IF($F$10=7,VLOOKUP(A707,'Lista de Produtos'!$A$2:$H$998,8,0),IF($F$10=8,VLOOKUP(A707,'Lista de Produtos'!$A$2:$I$998,9,0),IF($F$10=9,VLOOKUP(A707,'Lista de Produtos'!$A$2:$J$998,10,0),IF($F$10=10,VLOOKUP(A707,'Lista de Produtos'!$A$2:$AE$998,11,0),IF($F$10=11,VLOOKUP(A707,'Lista de Produtos'!$A$2:$AE$998,12,0),IF($F$10=12,VLOOKUP(A707,'Lista de Produtos'!$A$2:$AE$998,13,0),IF($F$10=13,VLOOKUP(A707,'Lista de Produtos'!$A$2:$AE$998,14,0),IF($F$10=14,VLOOKUP(A707,'Lista de Produtos'!$A$2:$AE$998,15,0),IF($F$10=15,VLOOKUP(A707,'Lista de Produtos'!$A$2:$AE$998,16,0),IF($F$10=16,VLOOKUP(A707,'Lista de Produtos'!$A$2:$AE$998,17,0),IF($F$10=17,VLOOKUP(A707,'Lista de Produtos'!$A$2:$AE$998,18,0),IF($F$10=18,VLOOKUP(A707,'Lista de Produtos'!$A$2:$AE$998,19,0),IF($F$10=19,VLOOKUP(A707,'Lista de Produtos'!$A$2:$AE$998,20,0),IF($F$10=20,VLOOKUP(A707,'Lista de Produtos'!$A$2:$AE$998,21,0),IF($F$10=21,VLOOKUP(A707,'Lista de Produtos'!$A$2:$AE$998,22,0),IF($F$10=22,VLOOKUP(A707,'Lista de Produtos'!$A$2:$AE$998,23,0),IF($F$10=23,VLOOKUP(A707,'Lista de Produtos'!$A$2:$AE$998,24,0),IF($F$10=24,VLOOKUP(A707,'Lista de Produtos'!$A$2:$AE$998,25,0),IF($F$10=25,VLOOKUP(A707,'Lista de Produtos'!$A$2:$AE$998,26,0),IF($F$10=26,VLOOKUP(A707,'Lista de Produtos'!$A$2:$AE$998,27,0),IF($F$10=27,VLOOKUP(A707,'Lista de Produtos'!$A$2:$AE$998,28,0),IF($F$10=28,VLOOKUP(A707,'Lista de Produtos'!$A$2:$AE$998,29,0),IF($F$10=29,VLOOKUP(A707,'Lista de Produtos'!$A$2:$AE$998,30,0),IF($F$10=30,VLOOKUP(A707,'Lista de Produtos'!$A$2:$AE$998,31,0))))))))))))))))))))))))))))))),"")</f>
        <v/>
      </c>
      <c r="E707" s="67"/>
      <c r="F707" s="42"/>
      <c r="G707" s="43" t="str">
        <f t="shared" si="10"/>
        <v/>
      </c>
    </row>
    <row r="708" spans="1:7" x14ac:dyDescent="0.25">
      <c r="A708" s="68" t="str">
        <f>IF('Lista de Produtos'!A697="","",'Lista de Produtos'!A697)</f>
        <v/>
      </c>
      <c r="B708" s="69"/>
      <c r="C708" s="70"/>
      <c r="D708" s="66" t="str">
        <f>IFERROR(IF($F$10=1,VLOOKUP(A708,'Lista de Produtos'!$A$2:$E$998,2,0),IF($F$10=2,VLOOKUP(A708,'Lista de Produtos'!$A$2:$E$998,3,0),IF($F$10=3,VLOOKUP(A708,'Lista de Produtos'!$A$2:$E$998,4,0),IF($F$10=4,VLOOKUP(A708,'Lista de Produtos'!$A$2:$E$998,5,0),IF($F$10=5,VLOOKUP(A708,'Lista de Produtos'!$A$2:$F$998,6,0),IF($F$10=6,VLOOKUP(A708,'Lista de Produtos'!$A$2:$G$998,7,0),IF($F$10=7,VLOOKUP(A708,'Lista de Produtos'!$A$2:$H$998,8,0),IF($F$10=8,VLOOKUP(A708,'Lista de Produtos'!$A$2:$I$998,9,0),IF($F$10=9,VLOOKUP(A708,'Lista de Produtos'!$A$2:$J$998,10,0),IF($F$10=10,VLOOKUP(A708,'Lista de Produtos'!$A$2:$AE$998,11,0),IF($F$10=11,VLOOKUP(A708,'Lista de Produtos'!$A$2:$AE$998,12,0),IF($F$10=12,VLOOKUP(A708,'Lista de Produtos'!$A$2:$AE$998,13,0),IF($F$10=13,VLOOKUP(A708,'Lista de Produtos'!$A$2:$AE$998,14,0),IF($F$10=14,VLOOKUP(A708,'Lista de Produtos'!$A$2:$AE$998,15,0),IF($F$10=15,VLOOKUP(A708,'Lista de Produtos'!$A$2:$AE$998,16,0),IF($F$10=16,VLOOKUP(A708,'Lista de Produtos'!$A$2:$AE$998,17,0),IF($F$10=17,VLOOKUP(A708,'Lista de Produtos'!$A$2:$AE$998,18,0),IF($F$10=18,VLOOKUP(A708,'Lista de Produtos'!$A$2:$AE$998,19,0),IF($F$10=19,VLOOKUP(A708,'Lista de Produtos'!$A$2:$AE$998,20,0),IF($F$10=20,VLOOKUP(A708,'Lista de Produtos'!$A$2:$AE$998,21,0),IF($F$10=21,VLOOKUP(A708,'Lista de Produtos'!$A$2:$AE$998,22,0),IF($F$10=22,VLOOKUP(A708,'Lista de Produtos'!$A$2:$AE$998,23,0),IF($F$10=23,VLOOKUP(A708,'Lista de Produtos'!$A$2:$AE$998,24,0),IF($F$10=24,VLOOKUP(A708,'Lista de Produtos'!$A$2:$AE$998,25,0),IF($F$10=25,VLOOKUP(A708,'Lista de Produtos'!$A$2:$AE$998,26,0),IF($F$10=26,VLOOKUP(A708,'Lista de Produtos'!$A$2:$AE$998,27,0),IF($F$10=27,VLOOKUP(A708,'Lista de Produtos'!$A$2:$AE$998,28,0),IF($F$10=28,VLOOKUP(A708,'Lista de Produtos'!$A$2:$AE$998,29,0),IF($F$10=29,VLOOKUP(A708,'Lista de Produtos'!$A$2:$AE$998,30,0),IF($F$10=30,VLOOKUP(A708,'Lista de Produtos'!$A$2:$AE$998,31,0))))))))))))))))))))))))))))))),"")</f>
        <v/>
      </c>
      <c r="E708" s="67"/>
      <c r="F708" s="42"/>
      <c r="G708" s="43" t="str">
        <f t="shared" si="10"/>
        <v/>
      </c>
    </row>
    <row r="709" spans="1:7" x14ac:dyDescent="0.25">
      <c r="A709" s="68" t="str">
        <f>IF('Lista de Produtos'!A698="","",'Lista de Produtos'!A698)</f>
        <v/>
      </c>
      <c r="B709" s="69"/>
      <c r="C709" s="70"/>
      <c r="D709" s="66" t="str">
        <f>IFERROR(IF($F$10=1,VLOOKUP(A709,'Lista de Produtos'!$A$2:$E$998,2,0),IF($F$10=2,VLOOKUP(A709,'Lista de Produtos'!$A$2:$E$998,3,0),IF($F$10=3,VLOOKUP(A709,'Lista de Produtos'!$A$2:$E$998,4,0),IF($F$10=4,VLOOKUP(A709,'Lista de Produtos'!$A$2:$E$998,5,0),IF($F$10=5,VLOOKUP(A709,'Lista de Produtos'!$A$2:$F$998,6,0),IF($F$10=6,VLOOKUP(A709,'Lista de Produtos'!$A$2:$G$998,7,0),IF($F$10=7,VLOOKUP(A709,'Lista de Produtos'!$A$2:$H$998,8,0),IF($F$10=8,VLOOKUP(A709,'Lista de Produtos'!$A$2:$I$998,9,0),IF($F$10=9,VLOOKUP(A709,'Lista de Produtos'!$A$2:$J$998,10,0),IF($F$10=10,VLOOKUP(A709,'Lista de Produtos'!$A$2:$AE$998,11,0),IF($F$10=11,VLOOKUP(A709,'Lista de Produtos'!$A$2:$AE$998,12,0),IF($F$10=12,VLOOKUP(A709,'Lista de Produtos'!$A$2:$AE$998,13,0),IF($F$10=13,VLOOKUP(A709,'Lista de Produtos'!$A$2:$AE$998,14,0),IF($F$10=14,VLOOKUP(A709,'Lista de Produtos'!$A$2:$AE$998,15,0),IF($F$10=15,VLOOKUP(A709,'Lista de Produtos'!$A$2:$AE$998,16,0),IF($F$10=16,VLOOKUP(A709,'Lista de Produtos'!$A$2:$AE$998,17,0),IF($F$10=17,VLOOKUP(A709,'Lista de Produtos'!$A$2:$AE$998,18,0),IF($F$10=18,VLOOKUP(A709,'Lista de Produtos'!$A$2:$AE$998,19,0),IF($F$10=19,VLOOKUP(A709,'Lista de Produtos'!$A$2:$AE$998,20,0),IF($F$10=20,VLOOKUP(A709,'Lista de Produtos'!$A$2:$AE$998,21,0),IF($F$10=21,VLOOKUP(A709,'Lista de Produtos'!$A$2:$AE$998,22,0),IF($F$10=22,VLOOKUP(A709,'Lista de Produtos'!$A$2:$AE$998,23,0),IF($F$10=23,VLOOKUP(A709,'Lista de Produtos'!$A$2:$AE$998,24,0),IF($F$10=24,VLOOKUP(A709,'Lista de Produtos'!$A$2:$AE$998,25,0),IF($F$10=25,VLOOKUP(A709,'Lista de Produtos'!$A$2:$AE$998,26,0),IF($F$10=26,VLOOKUP(A709,'Lista de Produtos'!$A$2:$AE$998,27,0),IF($F$10=27,VLOOKUP(A709,'Lista de Produtos'!$A$2:$AE$998,28,0),IF($F$10=28,VLOOKUP(A709,'Lista de Produtos'!$A$2:$AE$998,29,0),IF($F$10=29,VLOOKUP(A709,'Lista de Produtos'!$A$2:$AE$998,30,0),IF($F$10=30,VLOOKUP(A709,'Lista de Produtos'!$A$2:$AE$998,31,0))))))))))))))))))))))))))))))),"")</f>
        <v/>
      </c>
      <c r="E709" s="67"/>
      <c r="F709" s="42"/>
      <c r="G709" s="43" t="str">
        <f t="shared" si="10"/>
        <v/>
      </c>
    </row>
    <row r="710" spans="1:7" x14ac:dyDescent="0.25">
      <c r="A710" s="68" t="str">
        <f>IF('Lista de Produtos'!A699="","",'Lista de Produtos'!A699)</f>
        <v/>
      </c>
      <c r="B710" s="69"/>
      <c r="C710" s="70"/>
      <c r="D710" s="66" t="str">
        <f>IFERROR(IF($F$10=1,VLOOKUP(A710,'Lista de Produtos'!$A$2:$E$998,2,0),IF($F$10=2,VLOOKUP(A710,'Lista de Produtos'!$A$2:$E$998,3,0),IF($F$10=3,VLOOKUP(A710,'Lista de Produtos'!$A$2:$E$998,4,0),IF($F$10=4,VLOOKUP(A710,'Lista de Produtos'!$A$2:$E$998,5,0),IF($F$10=5,VLOOKUP(A710,'Lista de Produtos'!$A$2:$F$998,6,0),IF($F$10=6,VLOOKUP(A710,'Lista de Produtos'!$A$2:$G$998,7,0),IF($F$10=7,VLOOKUP(A710,'Lista de Produtos'!$A$2:$H$998,8,0),IF($F$10=8,VLOOKUP(A710,'Lista de Produtos'!$A$2:$I$998,9,0),IF($F$10=9,VLOOKUP(A710,'Lista de Produtos'!$A$2:$J$998,10,0),IF($F$10=10,VLOOKUP(A710,'Lista de Produtos'!$A$2:$AE$998,11,0),IF($F$10=11,VLOOKUP(A710,'Lista de Produtos'!$A$2:$AE$998,12,0),IF($F$10=12,VLOOKUP(A710,'Lista de Produtos'!$A$2:$AE$998,13,0),IF($F$10=13,VLOOKUP(A710,'Lista de Produtos'!$A$2:$AE$998,14,0),IF($F$10=14,VLOOKUP(A710,'Lista de Produtos'!$A$2:$AE$998,15,0),IF($F$10=15,VLOOKUP(A710,'Lista de Produtos'!$A$2:$AE$998,16,0),IF($F$10=16,VLOOKUP(A710,'Lista de Produtos'!$A$2:$AE$998,17,0),IF($F$10=17,VLOOKUP(A710,'Lista de Produtos'!$A$2:$AE$998,18,0),IF($F$10=18,VLOOKUP(A710,'Lista de Produtos'!$A$2:$AE$998,19,0),IF($F$10=19,VLOOKUP(A710,'Lista de Produtos'!$A$2:$AE$998,20,0),IF($F$10=20,VLOOKUP(A710,'Lista de Produtos'!$A$2:$AE$998,21,0),IF($F$10=21,VLOOKUP(A710,'Lista de Produtos'!$A$2:$AE$998,22,0),IF($F$10=22,VLOOKUP(A710,'Lista de Produtos'!$A$2:$AE$998,23,0),IF($F$10=23,VLOOKUP(A710,'Lista de Produtos'!$A$2:$AE$998,24,0),IF($F$10=24,VLOOKUP(A710,'Lista de Produtos'!$A$2:$AE$998,25,0),IF($F$10=25,VLOOKUP(A710,'Lista de Produtos'!$A$2:$AE$998,26,0),IF($F$10=26,VLOOKUP(A710,'Lista de Produtos'!$A$2:$AE$998,27,0),IF($F$10=27,VLOOKUP(A710,'Lista de Produtos'!$A$2:$AE$998,28,0),IF($F$10=28,VLOOKUP(A710,'Lista de Produtos'!$A$2:$AE$998,29,0),IF($F$10=29,VLOOKUP(A710,'Lista de Produtos'!$A$2:$AE$998,30,0),IF($F$10=30,VLOOKUP(A710,'Lista de Produtos'!$A$2:$AE$998,31,0))))))))))))))))))))))))))))))),"")</f>
        <v/>
      </c>
      <c r="E710" s="67"/>
      <c r="F710" s="42"/>
      <c r="G710" s="43" t="str">
        <f t="shared" si="10"/>
        <v/>
      </c>
    </row>
    <row r="711" spans="1:7" x14ac:dyDescent="0.25">
      <c r="A711" s="68" t="str">
        <f>IF('Lista de Produtos'!A700="","",'Lista de Produtos'!A700)</f>
        <v/>
      </c>
      <c r="B711" s="69"/>
      <c r="C711" s="70"/>
      <c r="D711" s="66" t="str">
        <f>IFERROR(IF($F$10=1,VLOOKUP(A711,'Lista de Produtos'!$A$2:$E$998,2,0),IF($F$10=2,VLOOKUP(A711,'Lista de Produtos'!$A$2:$E$998,3,0),IF($F$10=3,VLOOKUP(A711,'Lista de Produtos'!$A$2:$E$998,4,0),IF($F$10=4,VLOOKUP(A711,'Lista de Produtos'!$A$2:$E$998,5,0),IF($F$10=5,VLOOKUP(A711,'Lista de Produtos'!$A$2:$F$998,6,0),IF($F$10=6,VLOOKUP(A711,'Lista de Produtos'!$A$2:$G$998,7,0),IF($F$10=7,VLOOKUP(A711,'Lista de Produtos'!$A$2:$H$998,8,0),IF($F$10=8,VLOOKUP(A711,'Lista de Produtos'!$A$2:$I$998,9,0),IF($F$10=9,VLOOKUP(A711,'Lista de Produtos'!$A$2:$J$998,10,0),IF($F$10=10,VLOOKUP(A711,'Lista de Produtos'!$A$2:$AE$998,11,0),IF($F$10=11,VLOOKUP(A711,'Lista de Produtos'!$A$2:$AE$998,12,0),IF($F$10=12,VLOOKUP(A711,'Lista de Produtos'!$A$2:$AE$998,13,0),IF($F$10=13,VLOOKUP(A711,'Lista de Produtos'!$A$2:$AE$998,14,0),IF($F$10=14,VLOOKUP(A711,'Lista de Produtos'!$A$2:$AE$998,15,0),IF($F$10=15,VLOOKUP(A711,'Lista de Produtos'!$A$2:$AE$998,16,0),IF($F$10=16,VLOOKUP(A711,'Lista de Produtos'!$A$2:$AE$998,17,0),IF($F$10=17,VLOOKUP(A711,'Lista de Produtos'!$A$2:$AE$998,18,0),IF($F$10=18,VLOOKUP(A711,'Lista de Produtos'!$A$2:$AE$998,19,0),IF($F$10=19,VLOOKUP(A711,'Lista de Produtos'!$A$2:$AE$998,20,0),IF($F$10=20,VLOOKUP(A711,'Lista de Produtos'!$A$2:$AE$998,21,0),IF($F$10=21,VLOOKUP(A711,'Lista de Produtos'!$A$2:$AE$998,22,0),IF($F$10=22,VLOOKUP(A711,'Lista de Produtos'!$A$2:$AE$998,23,0),IF($F$10=23,VLOOKUP(A711,'Lista de Produtos'!$A$2:$AE$998,24,0),IF($F$10=24,VLOOKUP(A711,'Lista de Produtos'!$A$2:$AE$998,25,0),IF($F$10=25,VLOOKUP(A711,'Lista de Produtos'!$A$2:$AE$998,26,0),IF($F$10=26,VLOOKUP(A711,'Lista de Produtos'!$A$2:$AE$998,27,0),IF($F$10=27,VLOOKUP(A711,'Lista de Produtos'!$A$2:$AE$998,28,0),IF($F$10=28,VLOOKUP(A711,'Lista de Produtos'!$A$2:$AE$998,29,0),IF($F$10=29,VLOOKUP(A711,'Lista de Produtos'!$A$2:$AE$998,30,0),IF($F$10=30,VLOOKUP(A711,'Lista de Produtos'!$A$2:$AE$998,31,0))))))))))))))))))))))))))))))),"")</f>
        <v/>
      </c>
      <c r="E711" s="67"/>
      <c r="F711" s="42"/>
      <c r="G711" s="43" t="str">
        <f t="shared" si="10"/>
        <v/>
      </c>
    </row>
    <row r="712" spans="1:7" x14ac:dyDescent="0.25">
      <c r="A712" s="68" t="str">
        <f>IF('Lista de Produtos'!A701="","",'Lista de Produtos'!A701)</f>
        <v/>
      </c>
      <c r="B712" s="69"/>
      <c r="C712" s="70"/>
      <c r="D712" s="66" t="str">
        <f>IFERROR(IF($F$10=1,VLOOKUP(A712,'Lista de Produtos'!$A$2:$E$998,2,0),IF($F$10=2,VLOOKUP(A712,'Lista de Produtos'!$A$2:$E$998,3,0),IF($F$10=3,VLOOKUP(A712,'Lista de Produtos'!$A$2:$E$998,4,0),IF($F$10=4,VLOOKUP(A712,'Lista de Produtos'!$A$2:$E$998,5,0),IF($F$10=5,VLOOKUP(A712,'Lista de Produtos'!$A$2:$F$998,6,0),IF($F$10=6,VLOOKUP(A712,'Lista de Produtos'!$A$2:$G$998,7,0),IF($F$10=7,VLOOKUP(A712,'Lista de Produtos'!$A$2:$H$998,8,0),IF($F$10=8,VLOOKUP(A712,'Lista de Produtos'!$A$2:$I$998,9,0),IF($F$10=9,VLOOKUP(A712,'Lista de Produtos'!$A$2:$J$998,10,0),IF($F$10=10,VLOOKUP(A712,'Lista de Produtos'!$A$2:$AE$998,11,0),IF($F$10=11,VLOOKUP(A712,'Lista de Produtos'!$A$2:$AE$998,12,0),IF($F$10=12,VLOOKUP(A712,'Lista de Produtos'!$A$2:$AE$998,13,0),IF($F$10=13,VLOOKUP(A712,'Lista de Produtos'!$A$2:$AE$998,14,0),IF($F$10=14,VLOOKUP(A712,'Lista de Produtos'!$A$2:$AE$998,15,0),IF($F$10=15,VLOOKUP(A712,'Lista de Produtos'!$A$2:$AE$998,16,0),IF($F$10=16,VLOOKUP(A712,'Lista de Produtos'!$A$2:$AE$998,17,0),IF($F$10=17,VLOOKUP(A712,'Lista de Produtos'!$A$2:$AE$998,18,0),IF($F$10=18,VLOOKUP(A712,'Lista de Produtos'!$A$2:$AE$998,19,0),IF($F$10=19,VLOOKUP(A712,'Lista de Produtos'!$A$2:$AE$998,20,0),IF($F$10=20,VLOOKUP(A712,'Lista de Produtos'!$A$2:$AE$998,21,0),IF($F$10=21,VLOOKUP(A712,'Lista de Produtos'!$A$2:$AE$998,22,0),IF($F$10=22,VLOOKUP(A712,'Lista de Produtos'!$A$2:$AE$998,23,0),IF($F$10=23,VLOOKUP(A712,'Lista de Produtos'!$A$2:$AE$998,24,0),IF($F$10=24,VLOOKUP(A712,'Lista de Produtos'!$A$2:$AE$998,25,0),IF($F$10=25,VLOOKUP(A712,'Lista de Produtos'!$A$2:$AE$998,26,0),IF($F$10=26,VLOOKUP(A712,'Lista de Produtos'!$A$2:$AE$998,27,0),IF($F$10=27,VLOOKUP(A712,'Lista de Produtos'!$A$2:$AE$998,28,0),IF($F$10=28,VLOOKUP(A712,'Lista de Produtos'!$A$2:$AE$998,29,0),IF($F$10=29,VLOOKUP(A712,'Lista de Produtos'!$A$2:$AE$998,30,0),IF($F$10=30,VLOOKUP(A712,'Lista de Produtos'!$A$2:$AE$998,31,0))))))))))))))))))))))))))))))),"")</f>
        <v/>
      </c>
      <c r="E712" s="67"/>
      <c r="F712" s="42"/>
      <c r="G712" s="43" t="str">
        <f t="shared" si="10"/>
        <v/>
      </c>
    </row>
    <row r="713" spans="1:7" x14ac:dyDescent="0.25">
      <c r="A713" s="68" t="str">
        <f>IF('Lista de Produtos'!A702="","",'Lista de Produtos'!A702)</f>
        <v/>
      </c>
      <c r="B713" s="69"/>
      <c r="C713" s="70"/>
      <c r="D713" s="66" t="str">
        <f>IFERROR(IF($F$10=1,VLOOKUP(A713,'Lista de Produtos'!$A$2:$E$998,2,0),IF($F$10=2,VLOOKUP(A713,'Lista de Produtos'!$A$2:$E$998,3,0),IF($F$10=3,VLOOKUP(A713,'Lista de Produtos'!$A$2:$E$998,4,0),IF($F$10=4,VLOOKUP(A713,'Lista de Produtos'!$A$2:$E$998,5,0),IF($F$10=5,VLOOKUP(A713,'Lista de Produtos'!$A$2:$F$998,6,0),IF($F$10=6,VLOOKUP(A713,'Lista de Produtos'!$A$2:$G$998,7,0),IF($F$10=7,VLOOKUP(A713,'Lista de Produtos'!$A$2:$H$998,8,0),IF($F$10=8,VLOOKUP(A713,'Lista de Produtos'!$A$2:$I$998,9,0),IF($F$10=9,VLOOKUP(A713,'Lista de Produtos'!$A$2:$J$998,10,0),IF($F$10=10,VLOOKUP(A713,'Lista de Produtos'!$A$2:$AE$998,11,0),IF($F$10=11,VLOOKUP(A713,'Lista de Produtos'!$A$2:$AE$998,12,0),IF($F$10=12,VLOOKUP(A713,'Lista de Produtos'!$A$2:$AE$998,13,0),IF($F$10=13,VLOOKUP(A713,'Lista de Produtos'!$A$2:$AE$998,14,0),IF($F$10=14,VLOOKUP(A713,'Lista de Produtos'!$A$2:$AE$998,15,0),IF($F$10=15,VLOOKUP(A713,'Lista de Produtos'!$A$2:$AE$998,16,0),IF($F$10=16,VLOOKUP(A713,'Lista de Produtos'!$A$2:$AE$998,17,0),IF($F$10=17,VLOOKUP(A713,'Lista de Produtos'!$A$2:$AE$998,18,0),IF($F$10=18,VLOOKUP(A713,'Lista de Produtos'!$A$2:$AE$998,19,0),IF($F$10=19,VLOOKUP(A713,'Lista de Produtos'!$A$2:$AE$998,20,0),IF($F$10=20,VLOOKUP(A713,'Lista de Produtos'!$A$2:$AE$998,21,0),IF($F$10=21,VLOOKUP(A713,'Lista de Produtos'!$A$2:$AE$998,22,0),IF($F$10=22,VLOOKUP(A713,'Lista de Produtos'!$A$2:$AE$998,23,0),IF($F$10=23,VLOOKUP(A713,'Lista de Produtos'!$A$2:$AE$998,24,0),IF($F$10=24,VLOOKUP(A713,'Lista de Produtos'!$A$2:$AE$998,25,0),IF($F$10=25,VLOOKUP(A713,'Lista de Produtos'!$A$2:$AE$998,26,0),IF($F$10=26,VLOOKUP(A713,'Lista de Produtos'!$A$2:$AE$998,27,0),IF($F$10=27,VLOOKUP(A713,'Lista de Produtos'!$A$2:$AE$998,28,0),IF($F$10=28,VLOOKUP(A713,'Lista de Produtos'!$A$2:$AE$998,29,0),IF($F$10=29,VLOOKUP(A713,'Lista de Produtos'!$A$2:$AE$998,30,0),IF($F$10=30,VLOOKUP(A713,'Lista de Produtos'!$A$2:$AE$998,31,0))))))))))))))))))))))))))))))),"")</f>
        <v/>
      </c>
      <c r="E713" s="67"/>
      <c r="F713" s="42"/>
      <c r="G713" s="43" t="str">
        <f t="shared" si="10"/>
        <v/>
      </c>
    </row>
    <row r="714" spans="1:7" x14ac:dyDescent="0.25">
      <c r="A714" s="68" t="str">
        <f>IF('Lista de Produtos'!A703="","",'Lista de Produtos'!A703)</f>
        <v/>
      </c>
      <c r="B714" s="69"/>
      <c r="C714" s="70"/>
      <c r="D714" s="66" t="str">
        <f>IFERROR(IF($F$10=1,VLOOKUP(A714,'Lista de Produtos'!$A$2:$E$998,2,0),IF($F$10=2,VLOOKUP(A714,'Lista de Produtos'!$A$2:$E$998,3,0),IF($F$10=3,VLOOKUP(A714,'Lista de Produtos'!$A$2:$E$998,4,0),IF($F$10=4,VLOOKUP(A714,'Lista de Produtos'!$A$2:$E$998,5,0),IF($F$10=5,VLOOKUP(A714,'Lista de Produtos'!$A$2:$F$998,6,0),IF($F$10=6,VLOOKUP(A714,'Lista de Produtos'!$A$2:$G$998,7,0),IF($F$10=7,VLOOKUP(A714,'Lista de Produtos'!$A$2:$H$998,8,0),IF($F$10=8,VLOOKUP(A714,'Lista de Produtos'!$A$2:$I$998,9,0),IF($F$10=9,VLOOKUP(A714,'Lista de Produtos'!$A$2:$J$998,10,0),IF($F$10=10,VLOOKUP(A714,'Lista de Produtos'!$A$2:$AE$998,11,0),IF($F$10=11,VLOOKUP(A714,'Lista de Produtos'!$A$2:$AE$998,12,0),IF($F$10=12,VLOOKUP(A714,'Lista de Produtos'!$A$2:$AE$998,13,0),IF($F$10=13,VLOOKUP(A714,'Lista de Produtos'!$A$2:$AE$998,14,0),IF($F$10=14,VLOOKUP(A714,'Lista de Produtos'!$A$2:$AE$998,15,0),IF($F$10=15,VLOOKUP(A714,'Lista de Produtos'!$A$2:$AE$998,16,0),IF($F$10=16,VLOOKUP(A714,'Lista de Produtos'!$A$2:$AE$998,17,0),IF($F$10=17,VLOOKUP(A714,'Lista de Produtos'!$A$2:$AE$998,18,0),IF($F$10=18,VLOOKUP(A714,'Lista de Produtos'!$A$2:$AE$998,19,0),IF($F$10=19,VLOOKUP(A714,'Lista de Produtos'!$A$2:$AE$998,20,0),IF($F$10=20,VLOOKUP(A714,'Lista de Produtos'!$A$2:$AE$998,21,0),IF($F$10=21,VLOOKUP(A714,'Lista de Produtos'!$A$2:$AE$998,22,0),IF($F$10=22,VLOOKUP(A714,'Lista de Produtos'!$A$2:$AE$998,23,0),IF($F$10=23,VLOOKUP(A714,'Lista de Produtos'!$A$2:$AE$998,24,0),IF($F$10=24,VLOOKUP(A714,'Lista de Produtos'!$A$2:$AE$998,25,0),IF($F$10=25,VLOOKUP(A714,'Lista de Produtos'!$A$2:$AE$998,26,0),IF($F$10=26,VLOOKUP(A714,'Lista de Produtos'!$A$2:$AE$998,27,0),IF($F$10=27,VLOOKUP(A714,'Lista de Produtos'!$A$2:$AE$998,28,0),IF($F$10=28,VLOOKUP(A714,'Lista de Produtos'!$A$2:$AE$998,29,0),IF($F$10=29,VLOOKUP(A714,'Lista de Produtos'!$A$2:$AE$998,30,0),IF($F$10=30,VLOOKUP(A714,'Lista de Produtos'!$A$2:$AE$998,31,0))))))))))))))))))))))))))))))),"")</f>
        <v/>
      </c>
      <c r="E714" s="67"/>
      <c r="F714" s="42"/>
      <c r="G714" s="43" t="str">
        <f t="shared" si="10"/>
        <v/>
      </c>
    </row>
    <row r="715" spans="1:7" x14ac:dyDescent="0.25">
      <c r="A715" s="68" t="str">
        <f>IF('Lista de Produtos'!A704="","",'Lista de Produtos'!A704)</f>
        <v/>
      </c>
      <c r="B715" s="69"/>
      <c r="C715" s="70"/>
      <c r="D715" s="66" t="str">
        <f>IFERROR(IF($F$10=1,VLOOKUP(A715,'Lista de Produtos'!$A$2:$E$998,2,0),IF($F$10=2,VLOOKUP(A715,'Lista de Produtos'!$A$2:$E$998,3,0),IF($F$10=3,VLOOKUP(A715,'Lista de Produtos'!$A$2:$E$998,4,0),IF($F$10=4,VLOOKUP(A715,'Lista de Produtos'!$A$2:$E$998,5,0),IF($F$10=5,VLOOKUP(A715,'Lista de Produtos'!$A$2:$F$998,6,0),IF($F$10=6,VLOOKUP(A715,'Lista de Produtos'!$A$2:$G$998,7,0),IF($F$10=7,VLOOKUP(A715,'Lista de Produtos'!$A$2:$H$998,8,0),IF($F$10=8,VLOOKUP(A715,'Lista de Produtos'!$A$2:$I$998,9,0),IF($F$10=9,VLOOKUP(A715,'Lista de Produtos'!$A$2:$J$998,10,0),IF($F$10=10,VLOOKUP(A715,'Lista de Produtos'!$A$2:$AE$998,11,0),IF($F$10=11,VLOOKUP(A715,'Lista de Produtos'!$A$2:$AE$998,12,0),IF($F$10=12,VLOOKUP(A715,'Lista de Produtos'!$A$2:$AE$998,13,0),IF($F$10=13,VLOOKUP(A715,'Lista de Produtos'!$A$2:$AE$998,14,0),IF($F$10=14,VLOOKUP(A715,'Lista de Produtos'!$A$2:$AE$998,15,0),IF($F$10=15,VLOOKUP(A715,'Lista de Produtos'!$A$2:$AE$998,16,0),IF($F$10=16,VLOOKUP(A715,'Lista de Produtos'!$A$2:$AE$998,17,0),IF($F$10=17,VLOOKUP(A715,'Lista de Produtos'!$A$2:$AE$998,18,0),IF($F$10=18,VLOOKUP(A715,'Lista de Produtos'!$A$2:$AE$998,19,0),IF($F$10=19,VLOOKUP(A715,'Lista de Produtos'!$A$2:$AE$998,20,0),IF($F$10=20,VLOOKUP(A715,'Lista de Produtos'!$A$2:$AE$998,21,0),IF($F$10=21,VLOOKUP(A715,'Lista de Produtos'!$A$2:$AE$998,22,0),IF($F$10=22,VLOOKUP(A715,'Lista de Produtos'!$A$2:$AE$998,23,0),IF($F$10=23,VLOOKUP(A715,'Lista de Produtos'!$A$2:$AE$998,24,0),IF($F$10=24,VLOOKUP(A715,'Lista de Produtos'!$A$2:$AE$998,25,0),IF($F$10=25,VLOOKUP(A715,'Lista de Produtos'!$A$2:$AE$998,26,0),IF($F$10=26,VLOOKUP(A715,'Lista de Produtos'!$A$2:$AE$998,27,0),IF($F$10=27,VLOOKUP(A715,'Lista de Produtos'!$A$2:$AE$998,28,0),IF($F$10=28,VLOOKUP(A715,'Lista de Produtos'!$A$2:$AE$998,29,0),IF($F$10=29,VLOOKUP(A715,'Lista de Produtos'!$A$2:$AE$998,30,0),IF($F$10=30,VLOOKUP(A715,'Lista de Produtos'!$A$2:$AE$998,31,0))))))))))))))))))))))))))))))),"")</f>
        <v/>
      </c>
      <c r="E715" s="67"/>
      <c r="F715" s="42"/>
      <c r="G715" s="43" t="str">
        <f t="shared" si="10"/>
        <v/>
      </c>
    </row>
    <row r="716" spans="1:7" x14ac:dyDescent="0.25">
      <c r="A716" s="68" t="str">
        <f>IF('Lista de Produtos'!A705="","",'Lista de Produtos'!A705)</f>
        <v/>
      </c>
      <c r="B716" s="69"/>
      <c r="C716" s="70"/>
      <c r="D716" s="66" t="str">
        <f>IFERROR(IF($F$10=1,VLOOKUP(A716,'Lista de Produtos'!$A$2:$E$998,2,0),IF($F$10=2,VLOOKUP(A716,'Lista de Produtos'!$A$2:$E$998,3,0),IF($F$10=3,VLOOKUP(A716,'Lista de Produtos'!$A$2:$E$998,4,0),IF($F$10=4,VLOOKUP(A716,'Lista de Produtos'!$A$2:$E$998,5,0),IF($F$10=5,VLOOKUP(A716,'Lista de Produtos'!$A$2:$F$998,6,0),IF($F$10=6,VLOOKUP(A716,'Lista de Produtos'!$A$2:$G$998,7,0),IF($F$10=7,VLOOKUP(A716,'Lista de Produtos'!$A$2:$H$998,8,0),IF($F$10=8,VLOOKUP(A716,'Lista de Produtos'!$A$2:$I$998,9,0),IF($F$10=9,VLOOKUP(A716,'Lista de Produtos'!$A$2:$J$998,10,0),IF($F$10=10,VLOOKUP(A716,'Lista de Produtos'!$A$2:$AE$998,11,0),IF($F$10=11,VLOOKUP(A716,'Lista de Produtos'!$A$2:$AE$998,12,0),IF($F$10=12,VLOOKUP(A716,'Lista de Produtos'!$A$2:$AE$998,13,0),IF($F$10=13,VLOOKUP(A716,'Lista de Produtos'!$A$2:$AE$998,14,0),IF($F$10=14,VLOOKUP(A716,'Lista de Produtos'!$A$2:$AE$998,15,0),IF($F$10=15,VLOOKUP(A716,'Lista de Produtos'!$A$2:$AE$998,16,0),IF($F$10=16,VLOOKUP(A716,'Lista de Produtos'!$A$2:$AE$998,17,0),IF($F$10=17,VLOOKUP(A716,'Lista de Produtos'!$A$2:$AE$998,18,0),IF($F$10=18,VLOOKUP(A716,'Lista de Produtos'!$A$2:$AE$998,19,0),IF($F$10=19,VLOOKUP(A716,'Lista de Produtos'!$A$2:$AE$998,20,0),IF($F$10=20,VLOOKUP(A716,'Lista de Produtos'!$A$2:$AE$998,21,0),IF($F$10=21,VLOOKUP(A716,'Lista de Produtos'!$A$2:$AE$998,22,0),IF($F$10=22,VLOOKUP(A716,'Lista de Produtos'!$A$2:$AE$998,23,0),IF($F$10=23,VLOOKUP(A716,'Lista de Produtos'!$A$2:$AE$998,24,0),IF($F$10=24,VLOOKUP(A716,'Lista de Produtos'!$A$2:$AE$998,25,0),IF($F$10=25,VLOOKUP(A716,'Lista de Produtos'!$A$2:$AE$998,26,0),IF($F$10=26,VLOOKUP(A716,'Lista de Produtos'!$A$2:$AE$998,27,0),IF($F$10=27,VLOOKUP(A716,'Lista de Produtos'!$A$2:$AE$998,28,0),IF($F$10=28,VLOOKUP(A716,'Lista de Produtos'!$A$2:$AE$998,29,0),IF($F$10=29,VLOOKUP(A716,'Lista de Produtos'!$A$2:$AE$998,30,0),IF($F$10=30,VLOOKUP(A716,'Lista de Produtos'!$A$2:$AE$998,31,0))))))))))))))))))))))))))))))),"")</f>
        <v/>
      </c>
      <c r="E716" s="67"/>
      <c r="F716" s="42"/>
      <c r="G716" s="43" t="str">
        <f t="shared" si="10"/>
        <v/>
      </c>
    </row>
    <row r="717" spans="1:7" x14ac:dyDescent="0.25">
      <c r="A717" s="68" t="str">
        <f>IF('Lista de Produtos'!A706="","",'Lista de Produtos'!A706)</f>
        <v/>
      </c>
      <c r="B717" s="69"/>
      <c r="C717" s="70"/>
      <c r="D717" s="66" t="str">
        <f>IFERROR(IF($F$10=1,VLOOKUP(A717,'Lista de Produtos'!$A$2:$E$998,2,0),IF($F$10=2,VLOOKUP(A717,'Lista de Produtos'!$A$2:$E$998,3,0),IF($F$10=3,VLOOKUP(A717,'Lista de Produtos'!$A$2:$E$998,4,0),IF($F$10=4,VLOOKUP(A717,'Lista de Produtos'!$A$2:$E$998,5,0),IF($F$10=5,VLOOKUP(A717,'Lista de Produtos'!$A$2:$F$998,6,0),IF($F$10=6,VLOOKUP(A717,'Lista de Produtos'!$A$2:$G$998,7,0),IF($F$10=7,VLOOKUP(A717,'Lista de Produtos'!$A$2:$H$998,8,0),IF($F$10=8,VLOOKUP(A717,'Lista de Produtos'!$A$2:$I$998,9,0),IF($F$10=9,VLOOKUP(A717,'Lista de Produtos'!$A$2:$J$998,10,0),IF($F$10=10,VLOOKUP(A717,'Lista de Produtos'!$A$2:$AE$998,11,0),IF($F$10=11,VLOOKUP(A717,'Lista de Produtos'!$A$2:$AE$998,12,0),IF($F$10=12,VLOOKUP(A717,'Lista de Produtos'!$A$2:$AE$998,13,0),IF($F$10=13,VLOOKUP(A717,'Lista de Produtos'!$A$2:$AE$998,14,0),IF($F$10=14,VLOOKUP(A717,'Lista de Produtos'!$A$2:$AE$998,15,0),IF($F$10=15,VLOOKUP(A717,'Lista de Produtos'!$A$2:$AE$998,16,0),IF($F$10=16,VLOOKUP(A717,'Lista de Produtos'!$A$2:$AE$998,17,0),IF($F$10=17,VLOOKUP(A717,'Lista de Produtos'!$A$2:$AE$998,18,0),IF($F$10=18,VLOOKUP(A717,'Lista de Produtos'!$A$2:$AE$998,19,0),IF($F$10=19,VLOOKUP(A717,'Lista de Produtos'!$A$2:$AE$998,20,0),IF($F$10=20,VLOOKUP(A717,'Lista de Produtos'!$A$2:$AE$998,21,0),IF($F$10=21,VLOOKUP(A717,'Lista de Produtos'!$A$2:$AE$998,22,0),IF($F$10=22,VLOOKUP(A717,'Lista de Produtos'!$A$2:$AE$998,23,0),IF($F$10=23,VLOOKUP(A717,'Lista de Produtos'!$A$2:$AE$998,24,0),IF($F$10=24,VLOOKUP(A717,'Lista de Produtos'!$A$2:$AE$998,25,0),IF($F$10=25,VLOOKUP(A717,'Lista de Produtos'!$A$2:$AE$998,26,0),IF($F$10=26,VLOOKUP(A717,'Lista de Produtos'!$A$2:$AE$998,27,0),IF($F$10=27,VLOOKUP(A717,'Lista de Produtos'!$A$2:$AE$998,28,0),IF($F$10=28,VLOOKUP(A717,'Lista de Produtos'!$A$2:$AE$998,29,0),IF($F$10=29,VLOOKUP(A717,'Lista de Produtos'!$A$2:$AE$998,30,0),IF($F$10=30,VLOOKUP(A717,'Lista de Produtos'!$A$2:$AE$998,31,0))))))))))))))))))))))))))))))),"")</f>
        <v/>
      </c>
      <c r="E717" s="67"/>
      <c r="F717" s="42"/>
      <c r="G717" s="43" t="str">
        <f t="shared" si="10"/>
        <v/>
      </c>
    </row>
    <row r="718" spans="1:7" x14ac:dyDescent="0.25">
      <c r="A718" s="68" t="str">
        <f>IF('Lista de Produtos'!A707="","",'Lista de Produtos'!A707)</f>
        <v/>
      </c>
      <c r="B718" s="69"/>
      <c r="C718" s="70"/>
      <c r="D718" s="66" t="str">
        <f>IFERROR(IF($F$10=1,VLOOKUP(A718,'Lista de Produtos'!$A$2:$E$998,2,0),IF($F$10=2,VLOOKUP(A718,'Lista de Produtos'!$A$2:$E$998,3,0),IF($F$10=3,VLOOKUP(A718,'Lista de Produtos'!$A$2:$E$998,4,0),IF($F$10=4,VLOOKUP(A718,'Lista de Produtos'!$A$2:$E$998,5,0),IF($F$10=5,VLOOKUP(A718,'Lista de Produtos'!$A$2:$F$998,6,0),IF($F$10=6,VLOOKUP(A718,'Lista de Produtos'!$A$2:$G$998,7,0),IF($F$10=7,VLOOKUP(A718,'Lista de Produtos'!$A$2:$H$998,8,0),IF($F$10=8,VLOOKUP(A718,'Lista de Produtos'!$A$2:$I$998,9,0),IF($F$10=9,VLOOKUP(A718,'Lista de Produtos'!$A$2:$J$998,10,0),IF($F$10=10,VLOOKUP(A718,'Lista de Produtos'!$A$2:$AE$998,11,0),IF($F$10=11,VLOOKUP(A718,'Lista de Produtos'!$A$2:$AE$998,12,0),IF($F$10=12,VLOOKUP(A718,'Lista de Produtos'!$A$2:$AE$998,13,0),IF($F$10=13,VLOOKUP(A718,'Lista de Produtos'!$A$2:$AE$998,14,0),IF($F$10=14,VLOOKUP(A718,'Lista de Produtos'!$A$2:$AE$998,15,0),IF($F$10=15,VLOOKUP(A718,'Lista de Produtos'!$A$2:$AE$998,16,0),IF($F$10=16,VLOOKUP(A718,'Lista de Produtos'!$A$2:$AE$998,17,0),IF($F$10=17,VLOOKUP(A718,'Lista de Produtos'!$A$2:$AE$998,18,0),IF($F$10=18,VLOOKUP(A718,'Lista de Produtos'!$A$2:$AE$998,19,0),IF($F$10=19,VLOOKUP(A718,'Lista de Produtos'!$A$2:$AE$998,20,0),IF($F$10=20,VLOOKUP(A718,'Lista de Produtos'!$A$2:$AE$998,21,0),IF($F$10=21,VLOOKUP(A718,'Lista de Produtos'!$A$2:$AE$998,22,0),IF($F$10=22,VLOOKUP(A718,'Lista de Produtos'!$A$2:$AE$998,23,0),IF($F$10=23,VLOOKUP(A718,'Lista de Produtos'!$A$2:$AE$998,24,0),IF($F$10=24,VLOOKUP(A718,'Lista de Produtos'!$A$2:$AE$998,25,0),IF($F$10=25,VLOOKUP(A718,'Lista de Produtos'!$A$2:$AE$998,26,0),IF($F$10=26,VLOOKUP(A718,'Lista de Produtos'!$A$2:$AE$998,27,0),IF($F$10=27,VLOOKUP(A718,'Lista de Produtos'!$A$2:$AE$998,28,0),IF($F$10=28,VLOOKUP(A718,'Lista de Produtos'!$A$2:$AE$998,29,0),IF($F$10=29,VLOOKUP(A718,'Lista de Produtos'!$A$2:$AE$998,30,0),IF($F$10=30,VLOOKUP(A718,'Lista de Produtos'!$A$2:$AE$998,31,0))))))))))))))))))))))))))))))),"")</f>
        <v/>
      </c>
      <c r="E718" s="67"/>
      <c r="F718" s="42"/>
      <c r="G718" s="43" t="str">
        <f t="shared" ref="G718:G781" si="11">IFERROR(IF(D718="","",D718*F718),"")</f>
        <v/>
      </c>
    </row>
    <row r="719" spans="1:7" x14ac:dyDescent="0.25">
      <c r="A719" s="68" t="str">
        <f>IF('Lista de Produtos'!A708="","",'Lista de Produtos'!A708)</f>
        <v/>
      </c>
      <c r="B719" s="69"/>
      <c r="C719" s="70"/>
      <c r="D719" s="66" t="str">
        <f>IFERROR(IF($F$10=1,VLOOKUP(A719,'Lista de Produtos'!$A$2:$E$998,2,0),IF($F$10=2,VLOOKUP(A719,'Lista de Produtos'!$A$2:$E$998,3,0),IF($F$10=3,VLOOKUP(A719,'Lista de Produtos'!$A$2:$E$998,4,0),IF($F$10=4,VLOOKUP(A719,'Lista de Produtos'!$A$2:$E$998,5,0),IF($F$10=5,VLOOKUP(A719,'Lista de Produtos'!$A$2:$F$998,6,0),IF($F$10=6,VLOOKUP(A719,'Lista de Produtos'!$A$2:$G$998,7,0),IF($F$10=7,VLOOKUP(A719,'Lista de Produtos'!$A$2:$H$998,8,0),IF($F$10=8,VLOOKUP(A719,'Lista de Produtos'!$A$2:$I$998,9,0),IF($F$10=9,VLOOKUP(A719,'Lista de Produtos'!$A$2:$J$998,10,0),IF($F$10=10,VLOOKUP(A719,'Lista de Produtos'!$A$2:$AE$998,11,0),IF($F$10=11,VLOOKUP(A719,'Lista de Produtos'!$A$2:$AE$998,12,0),IF($F$10=12,VLOOKUP(A719,'Lista de Produtos'!$A$2:$AE$998,13,0),IF($F$10=13,VLOOKUP(A719,'Lista de Produtos'!$A$2:$AE$998,14,0),IF($F$10=14,VLOOKUP(A719,'Lista de Produtos'!$A$2:$AE$998,15,0),IF($F$10=15,VLOOKUP(A719,'Lista de Produtos'!$A$2:$AE$998,16,0),IF($F$10=16,VLOOKUP(A719,'Lista de Produtos'!$A$2:$AE$998,17,0),IF($F$10=17,VLOOKUP(A719,'Lista de Produtos'!$A$2:$AE$998,18,0),IF($F$10=18,VLOOKUP(A719,'Lista de Produtos'!$A$2:$AE$998,19,0),IF($F$10=19,VLOOKUP(A719,'Lista de Produtos'!$A$2:$AE$998,20,0),IF($F$10=20,VLOOKUP(A719,'Lista de Produtos'!$A$2:$AE$998,21,0),IF($F$10=21,VLOOKUP(A719,'Lista de Produtos'!$A$2:$AE$998,22,0),IF($F$10=22,VLOOKUP(A719,'Lista de Produtos'!$A$2:$AE$998,23,0),IF($F$10=23,VLOOKUP(A719,'Lista de Produtos'!$A$2:$AE$998,24,0),IF($F$10=24,VLOOKUP(A719,'Lista de Produtos'!$A$2:$AE$998,25,0),IF($F$10=25,VLOOKUP(A719,'Lista de Produtos'!$A$2:$AE$998,26,0),IF($F$10=26,VLOOKUP(A719,'Lista de Produtos'!$A$2:$AE$998,27,0),IF($F$10=27,VLOOKUP(A719,'Lista de Produtos'!$A$2:$AE$998,28,0),IF($F$10=28,VLOOKUP(A719,'Lista de Produtos'!$A$2:$AE$998,29,0),IF($F$10=29,VLOOKUP(A719,'Lista de Produtos'!$A$2:$AE$998,30,0),IF($F$10=30,VLOOKUP(A719,'Lista de Produtos'!$A$2:$AE$998,31,0))))))))))))))))))))))))))))))),"")</f>
        <v/>
      </c>
      <c r="E719" s="67"/>
      <c r="F719" s="42"/>
      <c r="G719" s="43" t="str">
        <f t="shared" si="11"/>
        <v/>
      </c>
    </row>
    <row r="720" spans="1:7" x14ac:dyDescent="0.25">
      <c r="A720" s="68" t="str">
        <f>IF('Lista de Produtos'!A709="","",'Lista de Produtos'!A709)</f>
        <v/>
      </c>
      <c r="B720" s="69"/>
      <c r="C720" s="70"/>
      <c r="D720" s="66" t="str">
        <f>IFERROR(IF($F$10=1,VLOOKUP(A720,'Lista de Produtos'!$A$2:$E$998,2,0),IF($F$10=2,VLOOKUP(A720,'Lista de Produtos'!$A$2:$E$998,3,0),IF($F$10=3,VLOOKUP(A720,'Lista de Produtos'!$A$2:$E$998,4,0),IF($F$10=4,VLOOKUP(A720,'Lista de Produtos'!$A$2:$E$998,5,0),IF($F$10=5,VLOOKUP(A720,'Lista de Produtos'!$A$2:$F$998,6,0),IF($F$10=6,VLOOKUP(A720,'Lista de Produtos'!$A$2:$G$998,7,0),IF($F$10=7,VLOOKUP(A720,'Lista de Produtos'!$A$2:$H$998,8,0),IF($F$10=8,VLOOKUP(A720,'Lista de Produtos'!$A$2:$I$998,9,0),IF($F$10=9,VLOOKUP(A720,'Lista de Produtos'!$A$2:$J$998,10,0),IF($F$10=10,VLOOKUP(A720,'Lista de Produtos'!$A$2:$AE$998,11,0),IF($F$10=11,VLOOKUP(A720,'Lista de Produtos'!$A$2:$AE$998,12,0),IF($F$10=12,VLOOKUP(A720,'Lista de Produtos'!$A$2:$AE$998,13,0),IF($F$10=13,VLOOKUP(A720,'Lista de Produtos'!$A$2:$AE$998,14,0),IF($F$10=14,VLOOKUP(A720,'Lista de Produtos'!$A$2:$AE$998,15,0),IF($F$10=15,VLOOKUP(A720,'Lista de Produtos'!$A$2:$AE$998,16,0),IF($F$10=16,VLOOKUP(A720,'Lista de Produtos'!$A$2:$AE$998,17,0),IF($F$10=17,VLOOKUP(A720,'Lista de Produtos'!$A$2:$AE$998,18,0),IF($F$10=18,VLOOKUP(A720,'Lista de Produtos'!$A$2:$AE$998,19,0),IF($F$10=19,VLOOKUP(A720,'Lista de Produtos'!$A$2:$AE$998,20,0),IF($F$10=20,VLOOKUP(A720,'Lista de Produtos'!$A$2:$AE$998,21,0),IF($F$10=21,VLOOKUP(A720,'Lista de Produtos'!$A$2:$AE$998,22,0),IF($F$10=22,VLOOKUP(A720,'Lista de Produtos'!$A$2:$AE$998,23,0),IF($F$10=23,VLOOKUP(A720,'Lista de Produtos'!$A$2:$AE$998,24,0),IF($F$10=24,VLOOKUP(A720,'Lista de Produtos'!$A$2:$AE$998,25,0),IF($F$10=25,VLOOKUP(A720,'Lista de Produtos'!$A$2:$AE$998,26,0),IF($F$10=26,VLOOKUP(A720,'Lista de Produtos'!$A$2:$AE$998,27,0),IF($F$10=27,VLOOKUP(A720,'Lista de Produtos'!$A$2:$AE$998,28,0),IF($F$10=28,VLOOKUP(A720,'Lista de Produtos'!$A$2:$AE$998,29,0),IF($F$10=29,VLOOKUP(A720,'Lista de Produtos'!$A$2:$AE$998,30,0),IF($F$10=30,VLOOKUP(A720,'Lista de Produtos'!$A$2:$AE$998,31,0))))))))))))))))))))))))))))))),"")</f>
        <v/>
      </c>
      <c r="E720" s="67"/>
      <c r="F720" s="42"/>
      <c r="G720" s="43" t="str">
        <f t="shared" si="11"/>
        <v/>
      </c>
    </row>
    <row r="721" spans="1:7" x14ac:dyDescent="0.25">
      <c r="A721" s="68" t="str">
        <f>IF('Lista de Produtos'!A710="","",'Lista de Produtos'!A710)</f>
        <v/>
      </c>
      <c r="B721" s="69"/>
      <c r="C721" s="70"/>
      <c r="D721" s="66" t="str">
        <f>IFERROR(IF($F$10=1,VLOOKUP(A721,'Lista de Produtos'!$A$2:$E$998,2,0),IF($F$10=2,VLOOKUP(A721,'Lista de Produtos'!$A$2:$E$998,3,0),IF($F$10=3,VLOOKUP(A721,'Lista de Produtos'!$A$2:$E$998,4,0),IF($F$10=4,VLOOKUP(A721,'Lista de Produtos'!$A$2:$E$998,5,0),IF($F$10=5,VLOOKUP(A721,'Lista de Produtos'!$A$2:$F$998,6,0),IF($F$10=6,VLOOKUP(A721,'Lista de Produtos'!$A$2:$G$998,7,0),IF($F$10=7,VLOOKUP(A721,'Lista de Produtos'!$A$2:$H$998,8,0),IF($F$10=8,VLOOKUP(A721,'Lista de Produtos'!$A$2:$I$998,9,0),IF($F$10=9,VLOOKUP(A721,'Lista de Produtos'!$A$2:$J$998,10,0),IF($F$10=10,VLOOKUP(A721,'Lista de Produtos'!$A$2:$AE$998,11,0),IF($F$10=11,VLOOKUP(A721,'Lista de Produtos'!$A$2:$AE$998,12,0),IF($F$10=12,VLOOKUP(A721,'Lista de Produtos'!$A$2:$AE$998,13,0),IF($F$10=13,VLOOKUP(A721,'Lista de Produtos'!$A$2:$AE$998,14,0),IF($F$10=14,VLOOKUP(A721,'Lista de Produtos'!$A$2:$AE$998,15,0),IF($F$10=15,VLOOKUP(A721,'Lista de Produtos'!$A$2:$AE$998,16,0),IF($F$10=16,VLOOKUP(A721,'Lista de Produtos'!$A$2:$AE$998,17,0),IF($F$10=17,VLOOKUP(A721,'Lista de Produtos'!$A$2:$AE$998,18,0),IF($F$10=18,VLOOKUP(A721,'Lista de Produtos'!$A$2:$AE$998,19,0),IF($F$10=19,VLOOKUP(A721,'Lista de Produtos'!$A$2:$AE$998,20,0),IF($F$10=20,VLOOKUP(A721,'Lista de Produtos'!$A$2:$AE$998,21,0),IF($F$10=21,VLOOKUP(A721,'Lista de Produtos'!$A$2:$AE$998,22,0),IF($F$10=22,VLOOKUP(A721,'Lista de Produtos'!$A$2:$AE$998,23,0),IF($F$10=23,VLOOKUP(A721,'Lista de Produtos'!$A$2:$AE$998,24,0),IF($F$10=24,VLOOKUP(A721,'Lista de Produtos'!$A$2:$AE$998,25,0),IF($F$10=25,VLOOKUP(A721,'Lista de Produtos'!$A$2:$AE$998,26,0),IF($F$10=26,VLOOKUP(A721,'Lista de Produtos'!$A$2:$AE$998,27,0),IF($F$10=27,VLOOKUP(A721,'Lista de Produtos'!$A$2:$AE$998,28,0),IF($F$10=28,VLOOKUP(A721,'Lista de Produtos'!$A$2:$AE$998,29,0),IF($F$10=29,VLOOKUP(A721,'Lista de Produtos'!$A$2:$AE$998,30,0),IF($F$10=30,VLOOKUP(A721,'Lista de Produtos'!$A$2:$AE$998,31,0))))))))))))))))))))))))))))))),"")</f>
        <v/>
      </c>
      <c r="E721" s="67"/>
      <c r="F721" s="42"/>
      <c r="G721" s="43" t="str">
        <f t="shared" si="11"/>
        <v/>
      </c>
    </row>
    <row r="722" spans="1:7" x14ac:dyDescent="0.25">
      <c r="A722" s="68" t="str">
        <f>IF('Lista de Produtos'!A711="","",'Lista de Produtos'!A711)</f>
        <v/>
      </c>
      <c r="B722" s="69"/>
      <c r="C722" s="70"/>
      <c r="D722" s="66" t="str">
        <f>IFERROR(IF($F$10=1,VLOOKUP(A722,'Lista de Produtos'!$A$2:$E$998,2,0),IF($F$10=2,VLOOKUP(A722,'Lista de Produtos'!$A$2:$E$998,3,0),IF($F$10=3,VLOOKUP(A722,'Lista de Produtos'!$A$2:$E$998,4,0),IF($F$10=4,VLOOKUP(A722,'Lista de Produtos'!$A$2:$E$998,5,0),IF($F$10=5,VLOOKUP(A722,'Lista de Produtos'!$A$2:$F$998,6,0),IF($F$10=6,VLOOKUP(A722,'Lista de Produtos'!$A$2:$G$998,7,0),IF($F$10=7,VLOOKUP(A722,'Lista de Produtos'!$A$2:$H$998,8,0),IF($F$10=8,VLOOKUP(A722,'Lista de Produtos'!$A$2:$I$998,9,0),IF($F$10=9,VLOOKUP(A722,'Lista de Produtos'!$A$2:$J$998,10,0),IF($F$10=10,VLOOKUP(A722,'Lista de Produtos'!$A$2:$AE$998,11,0),IF($F$10=11,VLOOKUP(A722,'Lista de Produtos'!$A$2:$AE$998,12,0),IF($F$10=12,VLOOKUP(A722,'Lista de Produtos'!$A$2:$AE$998,13,0),IF($F$10=13,VLOOKUP(A722,'Lista de Produtos'!$A$2:$AE$998,14,0),IF($F$10=14,VLOOKUP(A722,'Lista de Produtos'!$A$2:$AE$998,15,0),IF($F$10=15,VLOOKUP(A722,'Lista de Produtos'!$A$2:$AE$998,16,0),IF($F$10=16,VLOOKUP(A722,'Lista de Produtos'!$A$2:$AE$998,17,0),IF($F$10=17,VLOOKUP(A722,'Lista de Produtos'!$A$2:$AE$998,18,0),IF($F$10=18,VLOOKUP(A722,'Lista de Produtos'!$A$2:$AE$998,19,0),IF($F$10=19,VLOOKUP(A722,'Lista de Produtos'!$A$2:$AE$998,20,0),IF($F$10=20,VLOOKUP(A722,'Lista de Produtos'!$A$2:$AE$998,21,0),IF($F$10=21,VLOOKUP(A722,'Lista de Produtos'!$A$2:$AE$998,22,0),IF($F$10=22,VLOOKUP(A722,'Lista de Produtos'!$A$2:$AE$998,23,0),IF($F$10=23,VLOOKUP(A722,'Lista de Produtos'!$A$2:$AE$998,24,0),IF($F$10=24,VLOOKUP(A722,'Lista de Produtos'!$A$2:$AE$998,25,0),IF($F$10=25,VLOOKUP(A722,'Lista de Produtos'!$A$2:$AE$998,26,0),IF($F$10=26,VLOOKUP(A722,'Lista de Produtos'!$A$2:$AE$998,27,0),IF($F$10=27,VLOOKUP(A722,'Lista de Produtos'!$A$2:$AE$998,28,0),IF($F$10=28,VLOOKUP(A722,'Lista de Produtos'!$A$2:$AE$998,29,0),IF($F$10=29,VLOOKUP(A722,'Lista de Produtos'!$A$2:$AE$998,30,0),IF($F$10=30,VLOOKUP(A722,'Lista de Produtos'!$A$2:$AE$998,31,0))))))))))))))))))))))))))))))),"")</f>
        <v/>
      </c>
      <c r="E722" s="67"/>
      <c r="F722" s="42"/>
      <c r="G722" s="43" t="str">
        <f t="shared" si="11"/>
        <v/>
      </c>
    </row>
    <row r="723" spans="1:7" x14ac:dyDescent="0.25">
      <c r="A723" s="68" t="str">
        <f>IF('Lista de Produtos'!A712="","",'Lista de Produtos'!A712)</f>
        <v/>
      </c>
      <c r="B723" s="69"/>
      <c r="C723" s="70"/>
      <c r="D723" s="66" t="str">
        <f>IFERROR(IF($F$10=1,VLOOKUP(A723,'Lista de Produtos'!$A$2:$E$998,2,0),IF($F$10=2,VLOOKUP(A723,'Lista de Produtos'!$A$2:$E$998,3,0),IF($F$10=3,VLOOKUP(A723,'Lista de Produtos'!$A$2:$E$998,4,0),IF($F$10=4,VLOOKUP(A723,'Lista de Produtos'!$A$2:$E$998,5,0),IF($F$10=5,VLOOKUP(A723,'Lista de Produtos'!$A$2:$F$998,6,0),IF($F$10=6,VLOOKUP(A723,'Lista de Produtos'!$A$2:$G$998,7,0),IF($F$10=7,VLOOKUP(A723,'Lista de Produtos'!$A$2:$H$998,8,0),IF($F$10=8,VLOOKUP(A723,'Lista de Produtos'!$A$2:$I$998,9,0),IF($F$10=9,VLOOKUP(A723,'Lista de Produtos'!$A$2:$J$998,10,0),IF($F$10=10,VLOOKUP(A723,'Lista de Produtos'!$A$2:$AE$998,11,0),IF($F$10=11,VLOOKUP(A723,'Lista de Produtos'!$A$2:$AE$998,12,0),IF($F$10=12,VLOOKUP(A723,'Lista de Produtos'!$A$2:$AE$998,13,0),IF($F$10=13,VLOOKUP(A723,'Lista de Produtos'!$A$2:$AE$998,14,0),IF($F$10=14,VLOOKUP(A723,'Lista de Produtos'!$A$2:$AE$998,15,0),IF($F$10=15,VLOOKUP(A723,'Lista de Produtos'!$A$2:$AE$998,16,0),IF($F$10=16,VLOOKUP(A723,'Lista de Produtos'!$A$2:$AE$998,17,0),IF($F$10=17,VLOOKUP(A723,'Lista de Produtos'!$A$2:$AE$998,18,0),IF($F$10=18,VLOOKUP(A723,'Lista de Produtos'!$A$2:$AE$998,19,0),IF($F$10=19,VLOOKUP(A723,'Lista de Produtos'!$A$2:$AE$998,20,0),IF($F$10=20,VLOOKUP(A723,'Lista de Produtos'!$A$2:$AE$998,21,0),IF($F$10=21,VLOOKUP(A723,'Lista de Produtos'!$A$2:$AE$998,22,0),IF($F$10=22,VLOOKUP(A723,'Lista de Produtos'!$A$2:$AE$998,23,0),IF($F$10=23,VLOOKUP(A723,'Lista de Produtos'!$A$2:$AE$998,24,0),IF($F$10=24,VLOOKUP(A723,'Lista de Produtos'!$A$2:$AE$998,25,0),IF($F$10=25,VLOOKUP(A723,'Lista de Produtos'!$A$2:$AE$998,26,0),IF($F$10=26,VLOOKUP(A723,'Lista de Produtos'!$A$2:$AE$998,27,0),IF($F$10=27,VLOOKUP(A723,'Lista de Produtos'!$A$2:$AE$998,28,0),IF($F$10=28,VLOOKUP(A723,'Lista de Produtos'!$A$2:$AE$998,29,0),IF($F$10=29,VLOOKUP(A723,'Lista de Produtos'!$A$2:$AE$998,30,0),IF($F$10=30,VLOOKUP(A723,'Lista de Produtos'!$A$2:$AE$998,31,0))))))))))))))))))))))))))))))),"")</f>
        <v/>
      </c>
      <c r="E723" s="67"/>
      <c r="F723" s="42"/>
      <c r="G723" s="43" t="str">
        <f t="shared" si="11"/>
        <v/>
      </c>
    </row>
    <row r="724" spans="1:7" x14ac:dyDescent="0.25">
      <c r="A724" s="68" t="str">
        <f>IF('Lista de Produtos'!A713="","",'Lista de Produtos'!A713)</f>
        <v/>
      </c>
      <c r="B724" s="69"/>
      <c r="C724" s="70"/>
      <c r="D724" s="66" t="str">
        <f>IFERROR(IF($F$10=1,VLOOKUP(A724,'Lista de Produtos'!$A$2:$E$998,2,0),IF($F$10=2,VLOOKUP(A724,'Lista de Produtos'!$A$2:$E$998,3,0),IF($F$10=3,VLOOKUP(A724,'Lista de Produtos'!$A$2:$E$998,4,0),IF($F$10=4,VLOOKUP(A724,'Lista de Produtos'!$A$2:$E$998,5,0),IF($F$10=5,VLOOKUP(A724,'Lista de Produtos'!$A$2:$F$998,6,0),IF($F$10=6,VLOOKUP(A724,'Lista de Produtos'!$A$2:$G$998,7,0),IF($F$10=7,VLOOKUP(A724,'Lista de Produtos'!$A$2:$H$998,8,0),IF($F$10=8,VLOOKUP(A724,'Lista de Produtos'!$A$2:$I$998,9,0),IF($F$10=9,VLOOKUP(A724,'Lista de Produtos'!$A$2:$J$998,10,0),IF($F$10=10,VLOOKUP(A724,'Lista de Produtos'!$A$2:$AE$998,11,0),IF($F$10=11,VLOOKUP(A724,'Lista de Produtos'!$A$2:$AE$998,12,0),IF($F$10=12,VLOOKUP(A724,'Lista de Produtos'!$A$2:$AE$998,13,0),IF($F$10=13,VLOOKUP(A724,'Lista de Produtos'!$A$2:$AE$998,14,0),IF($F$10=14,VLOOKUP(A724,'Lista de Produtos'!$A$2:$AE$998,15,0),IF($F$10=15,VLOOKUP(A724,'Lista de Produtos'!$A$2:$AE$998,16,0),IF($F$10=16,VLOOKUP(A724,'Lista de Produtos'!$A$2:$AE$998,17,0),IF($F$10=17,VLOOKUP(A724,'Lista de Produtos'!$A$2:$AE$998,18,0),IF($F$10=18,VLOOKUP(A724,'Lista de Produtos'!$A$2:$AE$998,19,0),IF($F$10=19,VLOOKUP(A724,'Lista de Produtos'!$A$2:$AE$998,20,0),IF($F$10=20,VLOOKUP(A724,'Lista de Produtos'!$A$2:$AE$998,21,0),IF($F$10=21,VLOOKUP(A724,'Lista de Produtos'!$A$2:$AE$998,22,0),IF($F$10=22,VLOOKUP(A724,'Lista de Produtos'!$A$2:$AE$998,23,0),IF($F$10=23,VLOOKUP(A724,'Lista de Produtos'!$A$2:$AE$998,24,0),IF($F$10=24,VLOOKUP(A724,'Lista de Produtos'!$A$2:$AE$998,25,0),IF($F$10=25,VLOOKUP(A724,'Lista de Produtos'!$A$2:$AE$998,26,0),IF($F$10=26,VLOOKUP(A724,'Lista de Produtos'!$A$2:$AE$998,27,0),IF($F$10=27,VLOOKUP(A724,'Lista de Produtos'!$A$2:$AE$998,28,0),IF($F$10=28,VLOOKUP(A724,'Lista de Produtos'!$A$2:$AE$998,29,0),IF($F$10=29,VLOOKUP(A724,'Lista de Produtos'!$A$2:$AE$998,30,0),IF($F$10=30,VLOOKUP(A724,'Lista de Produtos'!$A$2:$AE$998,31,0))))))))))))))))))))))))))))))),"")</f>
        <v/>
      </c>
      <c r="E724" s="67"/>
      <c r="F724" s="42"/>
      <c r="G724" s="43" t="str">
        <f t="shared" si="11"/>
        <v/>
      </c>
    </row>
    <row r="725" spans="1:7" x14ac:dyDescent="0.25">
      <c r="A725" s="68" t="str">
        <f>IF('Lista de Produtos'!A714="","",'Lista de Produtos'!A714)</f>
        <v/>
      </c>
      <c r="B725" s="69"/>
      <c r="C725" s="70"/>
      <c r="D725" s="66" t="str">
        <f>IFERROR(IF($F$10=1,VLOOKUP(A725,'Lista de Produtos'!$A$2:$E$998,2,0),IF($F$10=2,VLOOKUP(A725,'Lista de Produtos'!$A$2:$E$998,3,0),IF($F$10=3,VLOOKUP(A725,'Lista de Produtos'!$A$2:$E$998,4,0),IF($F$10=4,VLOOKUP(A725,'Lista de Produtos'!$A$2:$E$998,5,0),IF($F$10=5,VLOOKUP(A725,'Lista de Produtos'!$A$2:$F$998,6,0),IF($F$10=6,VLOOKUP(A725,'Lista de Produtos'!$A$2:$G$998,7,0),IF($F$10=7,VLOOKUP(A725,'Lista de Produtos'!$A$2:$H$998,8,0),IF($F$10=8,VLOOKUP(A725,'Lista de Produtos'!$A$2:$I$998,9,0),IF($F$10=9,VLOOKUP(A725,'Lista de Produtos'!$A$2:$J$998,10,0),IF($F$10=10,VLOOKUP(A725,'Lista de Produtos'!$A$2:$AE$998,11,0),IF($F$10=11,VLOOKUP(A725,'Lista de Produtos'!$A$2:$AE$998,12,0),IF($F$10=12,VLOOKUP(A725,'Lista de Produtos'!$A$2:$AE$998,13,0),IF($F$10=13,VLOOKUP(A725,'Lista de Produtos'!$A$2:$AE$998,14,0),IF($F$10=14,VLOOKUP(A725,'Lista de Produtos'!$A$2:$AE$998,15,0),IF($F$10=15,VLOOKUP(A725,'Lista de Produtos'!$A$2:$AE$998,16,0),IF($F$10=16,VLOOKUP(A725,'Lista de Produtos'!$A$2:$AE$998,17,0),IF($F$10=17,VLOOKUP(A725,'Lista de Produtos'!$A$2:$AE$998,18,0),IF($F$10=18,VLOOKUP(A725,'Lista de Produtos'!$A$2:$AE$998,19,0),IF($F$10=19,VLOOKUP(A725,'Lista de Produtos'!$A$2:$AE$998,20,0),IF($F$10=20,VLOOKUP(A725,'Lista de Produtos'!$A$2:$AE$998,21,0),IF($F$10=21,VLOOKUP(A725,'Lista de Produtos'!$A$2:$AE$998,22,0),IF($F$10=22,VLOOKUP(A725,'Lista de Produtos'!$A$2:$AE$998,23,0),IF($F$10=23,VLOOKUP(A725,'Lista de Produtos'!$A$2:$AE$998,24,0),IF($F$10=24,VLOOKUP(A725,'Lista de Produtos'!$A$2:$AE$998,25,0),IF($F$10=25,VLOOKUP(A725,'Lista de Produtos'!$A$2:$AE$998,26,0),IF($F$10=26,VLOOKUP(A725,'Lista de Produtos'!$A$2:$AE$998,27,0),IF($F$10=27,VLOOKUP(A725,'Lista de Produtos'!$A$2:$AE$998,28,0),IF($F$10=28,VLOOKUP(A725,'Lista de Produtos'!$A$2:$AE$998,29,0),IF($F$10=29,VLOOKUP(A725,'Lista de Produtos'!$A$2:$AE$998,30,0),IF($F$10=30,VLOOKUP(A725,'Lista de Produtos'!$A$2:$AE$998,31,0))))))))))))))))))))))))))))))),"")</f>
        <v/>
      </c>
      <c r="E725" s="67"/>
      <c r="F725" s="42"/>
      <c r="G725" s="43" t="str">
        <f t="shared" si="11"/>
        <v/>
      </c>
    </row>
    <row r="726" spans="1:7" x14ac:dyDescent="0.25">
      <c r="A726" s="68" t="str">
        <f>IF('Lista de Produtos'!A715="","",'Lista de Produtos'!A715)</f>
        <v/>
      </c>
      <c r="B726" s="69"/>
      <c r="C726" s="70"/>
      <c r="D726" s="66" t="str">
        <f>IFERROR(IF($F$10=1,VLOOKUP(A726,'Lista de Produtos'!$A$2:$E$998,2,0),IF($F$10=2,VLOOKUP(A726,'Lista de Produtos'!$A$2:$E$998,3,0),IF($F$10=3,VLOOKUP(A726,'Lista de Produtos'!$A$2:$E$998,4,0),IF($F$10=4,VLOOKUP(A726,'Lista de Produtos'!$A$2:$E$998,5,0),IF($F$10=5,VLOOKUP(A726,'Lista de Produtos'!$A$2:$F$998,6,0),IF($F$10=6,VLOOKUP(A726,'Lista de Produtos'!$A$2:$G$998,7,0),IF($F$10=7,VLOOKUP(A726,'Lista de Produtos'!$A$2:$H$998,8,0),IF($F$10=8,VLOOKUP(A726,'Lista de Produtos'!$A$2:$I$998,9,0),IF($F$10=9,VLOOKUP(A726,'Lista de Produtos'!$A$2:$J$998,10,0),IF($F$10=10,VLOOKUP(A726,'Lista de Produtos'!$A$2:$AE$998,11,0),IF($F$10=11,VLOOKUP(A726,'Lista de Produtos'!$A$2:$AE$998,12,0),IF($F$10=12,VLOOKUP(A726,'Lista de Produtos'!$A$2:$AE$998,13,0),IF($F$10=13,VLOOKUP(A726,'Lista de Produtos'!$A$2:$AE$998,14,0),IF($F$10=14,VLOOKUP(A726,'Lista de Produtos'!$A$2:$AE$998,15,0),IF($F$10=15,VLOOKUP(A726,'Lista de Produtos'!$A$2:$AE$998,16,0),IF($F$10=16,VLOOKUP(A726,'Lista de Produtos'!$A$2:$AE$998,17,0),IF($F$10=17,VLOOKUP(A726,'Lista de Produtos'!$A$2:$AE$998,18,0),IF($F$10=18,VLOOKUP(A726,'Lista de Produtos'!$A$2:$AE$998,19,0),IF($F$10=19,VLOOKUP(A726,'Lista de Produtos'!$A$2:$AE$998,20,0),IF($F$10=20,VLOOKUP(A726,'Lista de Produtos'!$A$2:$AE$998,21,0),IF($F$10=21,VLOOKUP(A726,'Lista de Produtos'!$A$2:$AE$998,22,0),IF($F$10=22,VLOOKUP(A726,'Lista de Produtos'!$A$2:$AE$998,23,0),IF($F$10=23,VLOOKUP(A726,'Lista de Produtos'!$A$2:$AE$998,24,0),IF($F$10=24,VLOOKUP(A726,'Lista de Produtos'!$A$2:$AE$998,25,0),IF($F$10=25,VLOOKUP(A726,'Lista de Produtos'!$A$2:$AE$998,26,0),IF($F$10=26,VLOOKUP(A726,'Lista de Produtos'!$A$2:$AE$998,27,0),IF($F$10=27,VLOOKUP(A726,'Lista de Produtos'!$A$2:$AE$998,28,0),IF($F$10=28,VLOOKUP(A726,'Lista de Produtos'!$A$2:$AE$998,29,0),IF($F$10=29,VLOOKUP(A726,'Lista de Produtos'!$A$2:$AE$998,30,0),IF($F$10=30,VLOOKUP(A726,'Lista de Produtos'!$A$2:$AE$998,31,0))))))))))))))))))))))))))))))),"")</f>
        <v/>
      </c>
      <c r="E726" s="67"/>
      <c r="F726" s="42"/>
      <c r="G726" s="43" t="str">
        <f t="shared" si="11"/>
        <v/>
      </c>
    </row>
    <row r="727" spans="1:7" x14ac:dyDescent="0.25">
      <c r="A727" s="68" t="str">
        <f>IF('Lista de Produtos'!A716="","",'Lista de Produtos'!A716)</f>
        <v/>
      </c>
      <c r="B727" s="69"/>
      <c r="C727" s="70"/>
      <c r="D727" s="66" t="str">
        <f>IFERROR(IF($F$10=1,VLOOKUP(A727,'Lista de Produtos'!$A$2:$E$998,2,0),IF($F$10=2,VLOOKUP(A727,'Lista de Produtos'!$A$2:$E$998,3,0),IF($F$10=3,VLOOKUP(A727,'Lista de Produtos'!$A$2:$E$998,4,0),IF($F$10=4,VLOOKUP(A727,'Lista de Produtos'!$A$2:$E$998,5,0),IF($F$10=5,VLOOKUP(A727,'Lista de Produtos'!$A$2:$F$998,6,0),IF($F$10=6,VLOOKUP(A727,'Lista de Produtos'!$A$2:$G$998,7,0),IF($F$10=7,VLOOKUP(A727,'Lista de Produtos'!$A$2:$H$998,8,0),IF($F$10=8,VLOOKUP(A727,'Lista de Produtos'!$A$2:$I$998,9,0),IF($F$10=9,VLOOKUP(A727,'Lista de Produtos'!$A$2:$J$998,10,0),IF($F$10=10,VLOOKUP(A727,'Lista de Produtos'!$A$2:$AE$998,11,0),IF($F$10=11,VLOOKUP(A727,'Lista de Produtos'!$A$2:$AE$998,12,0),IF($F$10=12,VLOOKUP(A727,'Lista de Produtos'!$A$2:$AE$998,13,0),IF($F$10=13,VLOOKUP(A727,'Lista de Produtos'!$A$2:$AE$998,14,0),IF($F$10=14,VLOOKUP(A727,'Lista de Produtos'!$A$2:$AE$998,15,0),IF($F$10=15,VLOOKUP(A727,'Lista de Produtos'!$A$2:$AE$998,16,0),IF($F$10=16,VLOOKUP(A727,'Lista de Produtos'!$A$2:$AE$998,17,0),IF($F$10=17,VLOOKUP(A727,'Lista de Produtos'!$A$2:$AE$998,18,0),IF($F$10=18,VLOOKUP(A727,'Lista de Produtos'!$A$2:$AE$998,19,0),IF($F$10=19,VLOOKUP(A727,'Lista de Produtos'!$A$2:$AE$998,20,0),IF($F$10=20,VLOOKUP(A727,'Lista de Produtos'!$A$2:$AE$998,21,0),IF($F$10=21,VLOOKUP(A727,'Lista de Produtos'!$A$2:$AE$998,22,0),IF($F$10=22,VLOOKUP(A727,'Lista de Produtos'!$A$2:$AE$998,23,0),IF($F$10=23,VLOOKUP(A727,'Lista de Produtos'!$A$2:$AE$998,24,0),IF($F$10=24,VLOOKUP(A727,'Lista de Produtos'!$A$2:$AE$998,25,0),IF($F$10=25,VLOOKUP(A727,'Lista de Produtos'!$A$2:$AE$998,26,0),IF($F$10=26,VLOOKUP(A727,'Lista de Produtos'!$A$2:$AE$998,27,0),IF($F$10=27,VLOOKUP(A727,'Lista de Produtos'!$A$2:$AE$998,28,0),IF($F$10=28,VLOOKUP(A727,'Lista de Produtos'!$A$2:$AE$998,29,0),IF($F$10=29,VLOOKUP(A727,'Lista de Produtos'!$A$2:$AE$998,30,0),IF($F$10=30,VLOOKUP(A727,'Lista de Produtos'!$A$2:$AE$998,31,0))))))))))))))))))))))))))))))),"")</f>
        <v/>
      </c>
      <c r="E727" s="67"/>
      <c r="F727" s="42"/>
      <c r="G727" s="43" t="str">
        <f t="shared" si="11"/>
        <v/>
      </c>
    </row>
    <row r="728" spans="1:7" x14ac:dyDescent="0.25">
      <c r="A728" s="68" t="str">
        <f>IF('Lista de Produtos'!A717="","",'Lista de Produtos'!A717)</f>
        <v/>
      </c>
      <c r="B728" s="69"/>
      <c r="C728" s="70"/>
      <c r="D728" s="66" t="str">
        <f>IFERROR(IF($F$10=1,VLOOKUP(A728,'Lista de Produtos'!$A$2:$E$998,2,0),IF($F$10=2,VLOOKUP(A728,'Lista de Produtos'!$A$2:$E$998,3,0),IF($F$10=3,VLOOKUP(A728,'Lista de Produtos'!$A$2:$E$998,4,0),IF($F$10=4,VLOOKUP(A728,'Lista de Produtos'!$A$2:$E$998,5,0),IF($F$10=5,VLOOKUP(A728,'Lista de Produtos'!$A$2:$F$998,6,0),IF($F$10=6,VLOOKUP(A728,'Lista de Produtos'!$A$2:$G$998,7,0),IF($F$10=7,VLOOKUP(A728,'Lista de Produtos'!$A$2:$H$998,8,0),IF($F$10=8,VLOOKUP(A728,'Lista de Produtos'!$A$2:$I$998,9,0),IF($F$10=9,VLOOKUP(A728,'Lista de Produtos'!$A$2:$J$998,10,0),IF($F$10=10,VLOOKUP(A728,'Lista de Produtos'!$A$2:$AE$998,11,0),IF($F$10=11,VLOOKUP(A728,'Lista de Produtos'!$A$2:$AE$998,12,0),IF($F$10=12,VLOOKUP(A728,'Lista de Produtos'!$A$2:$AE$998,13,0),IF($F$10=13,VLOOKUP(A728,'Lista de Produtos'!$A$2:$AE$998,14,0),IF($F$10=14,VLOOKUP(A728,'Lista de Produtos'!$A$2:$AE$998,15,0),IF($F$10=15,VLOOKUP(A728,'Lista de Produtos'!$A$2:$AE$998,16,0),IF($F$10=16,VLOOKUP(A728,'Lista de Produtos'!$A$2:$AE$998,17,0),IF($F$10=17,VLOOKUP(A728,'Lista de Produtos'!$A$2:$AE$998,18,0),IF($F$10=18,VLOOKUP(A728,'Lista de Produtos'!$A$2:$AE$998,19,0),IF($F$10=19,VLOOKUP(A728,'Lista de Produtos'!$A$2:$AE$998,20,0),IF($F$10=20,VLOOKUP(A728,'Lista de Produtos'!$A$2:$AE$998,21,0),IF($F$10=21,VLOOKUP(A728,'Lista de Produtos'!$A$2:$AE$998,22,0),IF($F$10=22,VLOOKUP(A728,'Lista de Produtos'!$A$2:$AE$998,23,0),IF($F$10=23,VLOOKUP(A728,'Lista de Produtos'!$A$2:$AE$998,24,0),IF($F$10=24,VLOOKUP(A728,'Lista de Produtos'!$A$2:$AE$998,25,0),IF($F$10=25,VLOOKUP(A728,'Lista de Produtos'!$A$2:$AE$998,26,0),IF($F$10=26,VLOOKUP(A728,'Lista de Produtos'!$A$2:$AE$998,27,0),IF($F$10=27,VLOOKUP(A728,'Lista de Produtos'!$A$2:$AE$998,28,0),IF($F$10=28,VLOOKUP(A728,'Lista de Produtos'!$A$2:$AE$998,29,0),IF($F$10=29,VLOOKUP(A728,'Lista de Produtos'!$A$2:$AE$998,30,0),IF($F$10=30,VLOOKUP(A728,'Lista de Produtos'!$A$2:$AE$998,31,0))))))))))))))))))))))))))))))),"")</f>
        <v/>
      </c>
      <c r="E728" s="67"/>
      <c r="F728" s="42"/>
      <c r="G728" s="43" t="str">
        <f t="shared" si="11"/>
        <v/>
      </c>
    </row>
    <row r="729" spans="1:7" x14ac:dyDescent="0.25">
      <c r="A729" s="68" t="str">
        <f>IF('Lista de Produtos'!A718="","",'Lista de Produtos'!A718)</f>
        <v/>
      </c>
      <c r="B729" s="69"/>
      <c r="C729" s="70"/>
      <c r="D729" s="66" t="str">
        <f>IFERROR(IF($F$10=1,VLOOKUP(A729,'Lista de Produtos'!$A$2:$E$998,2,0),IF($F$10=2,VLOOKUP(A729,'Lista de Produtos'!$A$2:$E$998,3,0),IF($F$10=3,VLOOKUP(A729,'Lista de Produtos'!$A$2:$E$998,4,0),IF($F$10=4,VLOOKUP(A729,'Lista de Produtos'!$A$2:$E$998,5,0),IF($F$10=5,VLOOKUP(A729,'Lista de Produtos'!$A$2:$F$998,6,0),IF($F$10=6,VLOOKUP(A729,'Lista de Produtos'!$A$2:$G$998,7,0),IF($F$10=7,VLOOKUP(A729,'Lista de Produtos'!$A$2:$H$998,8,0),IF($F$10=8,VLOOKUP(A729,'Lista de Produtos'!$A$2:$I$998,9,0),IF($F$10=9,VLOOKUP(A729,'Lista de Produtos'!$A$2:$J$998,10,0),IF($F$10=10,VLOOKUP(A729,'Lista de Produtos'!$A$2:$AE$998,11,0),IF($F$10=11,VLOOKUP(A729,'Lista de Produtos'!$A$2:$AE$998,12,0),IF($F$10=12,VLOOKUP(A729,'Lista de Produtos'!$A$2:$AE$998,13,0),IF($F$10=13,VLOOKUP(A729,'Lista de Produtos'!$A$2:$AE$998,14,0),IF($F$10=14,VLOOKUP(A729,'Lista de Produtos'!$A$2:$AE$998,15,0),IF($F$10=15,VLOOKUP(A729,'Lista de Produtos'!$A$2:$AE$998,16,0),IF($F$10=16,VLOOKUP(A729,'Lista de Produtos'!$A$2:$AE$998,17,0),IF($F$10=17,VLOOKUP(A729,'Lista de Produtos'!$A$2:$AE$998,18,0),IF($F$10=18,VLOOKUP(A729,'Lista de Produtos'!$A$2:$AE$998,19,0),IF($F$10=19,VLOOKUP(A729,'Lista de Produtos'!$A$2:$AE$998,20,0),IF($F$10=20,VLOOKUP(A729,'Lista de Produtos'!$A$2:$AE$998,21,0),IF($F$10=21,VLOOKUP(A729,'Lista de Produtos'!$A$2:$AE$998,22,0),IF($F$10=22,VLOOKUP(A729,'Lista de Produtos'!$A$2:$AE$998,23,0),IF($F$10=23,VLOOKUP(A729,'Lista de Produtos'!$A$2:$AE$998,24,0),IF($F$10=24,VLOOKUP(A729,'Lista de Produtos'!$A$2:$AE$998,25,0),IF($F$10=25,VLOOKUP(A729,'Lista de Produtos'!$A$2:$AE$998,26,0),IF($F$10=26,VLOOKUP(A729,'Lista de Produtos'!$A$2:$AE$998,27,0),IF($F$10=27,VLOOKUP(A729,'Lista de Produtos'!$A$2:$AE$998,28,0),IF($F$10=28,VLOOKUP(A729,'Lista de Produtos'!$A$2:$AE$998,29,0),IF($F$10=29,VLOOKUP(A729,'Lista de Produtos'!$A$2:$AE$998,30,0),IF($F$10=30,VLOOKUP(A729,'Lista de Produtos'!$A$2:$AE$998,31,0))))))))))))))))))))))))))))))),"")</f>
        <v/>
      </c>
      <c r="E729" s="67"/>
      <c r="F729" s="42"/>
      <c r="G729" s="43" t="str">
        <f t="shared" si="11"/>
        <v/>
      </c>
    </row>
    <row r="730" spans="1:7" x14ac:dyDescent="0.25">
      <c r="A730" s="68" t="str">
        <f>IF('Lista de Produtos'!A719="","",'Lista de Produtos'!A719)</f>
        <v/>
      </c>
      <c r="B730" s="69"/>
      <c r="C730" s="70"/>
      <c r="D730" s="66" t="str">
        <f>IFERROR(IF($F$10=1,VLOOKUP(A730,'Lista de Produtos'!$A$2:$E$998,2,0),IF($F$10=2,VLOOKUP(A730,'Lista de Produtos'!$A$2:$E$998,3,0),IF($F$10=3,VLOOKUP(A730,'Lista de Produtos'!$A$2:$E$998,4,0),IF($F$10=4,VLOOKUP(A730,'Lista de Produtos'!$A$2:$E$998,5,0),IF($F$10=5,VLOOKUP(A730,'Lista de Produtos'!$A$2:$F$998,6,0),IF($F$10=6,VLOOKUP(A730,'Lista de Produtos'!$A$2:$G$998,7,0),IF($F$10=7,VLOOKUP(A730,'Lista de Produtos'!$A$2:$H$998,8,0),IF($F$10=8,VLOOKUP(A730,'Lista de Produtos'!$A$2:$I$998,9,0),IF($F$10=9,VLOOKUP(A730,'Lista de Produtos'!$A$2:$J$998,10,0),IF($F$10=10,VLOOKUP(A730,'Lista de Produtos'!$A$2:$AE$998,11,0),IF($F$10=11,VLOOKUP(A730,'Lista de Produtos'!$A$2:$AE$998,12,0),IF($F$10=12,VLOOKUP(A730,'Lista de Produtos'!$A$2:$AE$998,13,0),IF($F$10=13,VLOOKUP(A730,'Lista de Produtos'!$A$2:$AE$998,14,0),IF($F$10=14,VLOOKUP(A730,'Lista de Produtos'!$A$2:$AE$998,15,0),IF($F$10=15,VLOOKUP(A730,'Lista de Produtos'!$A$2:$AE$998,16,0),IF($F$10=16,VLOOKUP(A730,'Lista de Produtos'!$A$2:$AE$998,17,0),IF($F$10=17,VLOOKUP(A730,'Lista de Produtos'!$A$2:$AE$998,18,0),IF($F$10=18,VLOOKUP(A730,'Lista de Produtos'!$A$2:$AE$998,19,0),IF($F$10=19,VLOOKUP(A730,'Lista de Produtos'!$A$2:$AE$998,20,0),IF($F$10=20,VLOOKUP(A730,'Lista de Produtos'!$A$2:$AE$998,21,0),IF($F$10=21,VLOOKUP(A730,'Lista de Produtos'!$A$2:$AE$998,22,0),IF($F$10=22,VLOOKUP(A730,'Lista de Produtos'!$A$2:$AE$998,23,0),IF($F$10=23,VLOOKUP(A730,'Lista de Produtos'!$A$2:$AE$998,24,0),IF($F$10=24,VLOOKUP(A730,'Lista de Produtos'!$A$2:$AE$998,25,0),IF($F$10=25,VLOOKUP(A730,'Lista de Produtos'!$A$2:$AE$998,26,0),IF($F$10=26,VLOOKUP(A730,'Lista de Produtos'!$A$2:$AE$998,27,0),IF($F$10=27,VLOOKUP(A730,'Lista de Produtos'!$A$2:$AE$998,28,0),IF($F$10=28,VLOOKUP(A730,'Lista de Produtos'!$A$2:$AE$998,29,0),IF($F$10=29,VLOOKUP(A730,'Lista de Produtos'!$A$2:$AE$998,30,0),IF($F$10=30,VLOOKUP(A730,'Lista de Produtos'!$A$2:$AE$998,31,0))))))))))))))))))))))))))))))),"")</f>
        <v/>
      </c>
      <c r="E730" s="67"/>
      <c r="F730" s="42"/>
      <c r="G730" s="43" t="str">
        <f t="shared" si="11"/>
        <v/>
      </c>
    </row>
    <row r="731" spans="1:7" x14ac:dyDescent="0.25">
      <c r="A731" s="68" t="str">
        <f>IF('Lista de Produtos'!A720="","",'Lista de Produtos'!A720)</f>
        <v/>
      </c>
      <c r="B731" s="69"/>
      <c r="C731" s="70"/>
      <c r="D731" s="66" t="str">
        <f>IFERROR(IF($F$10=1,VLOOKUP(A731,'Lista de Produtos'!$A$2:$E$998,2,0),IF($F$10=2,VLOOKUP(A731,'Lista de Produtos'!$A$2:$E$998,3,0),IF($F$10=3,VLOOKUP(A731,'Lista de Produtos'!$A$2:$E$998,4,0),IF($F$10=4,VLOOKUP(A731,'Lista de Produtos'!$A$2:$E$998,5,0),IF($F$10=5,VLOOKUP(A731,'Lista de Produtos'!$A$2:$F$998,6,0),IF($F$10=6,VLOOKUP(A731,'Lista de Produtos'!$A$2:$G$998,7,0),IF($F$10=7,VLOOKUP(A731,'Lista de Produtos'!$A$2:$H$998,8,0),IF($F$10=8,VLOOKUP(A731,'Lista de Produtos'!$A$2:$I$998,9,0),IF($F$10=9,VLOOKUP(A731,'Lista de Produtos'!$A$2:$J$998,10,0),IF($F$10=10,VLOOKUP(A731,'Lista de Produtos'!$A$2:$AE$998,11,0),IF($F$10=11,VLOOKUP(A731,'Lista de Produtos'!$A$2:$AE$998,12,0),IF($F$10=12,VLOOKUP(A731,'Lista de Produtos'!$A$2:$AE$998,13,0),IF($F$10=13,VLOOKUP(A731,'Lista de Produtos'!$A$2:$AE$998,14,0),IF($F$10=14,VLOOKUP(A731,'Lista de Produtos'!$A$2:$AE$998,15,0),IF($F$10=15,VLOOKUP(A731,'Lista de Produtos'!$A$2:$AE$998,16,0),IF($F$10=16,VLOOKUP(A731,'Lista de Produtos'!$A$2:$AE$998,17,0),IF($F$10=17,VLOOKUP(A731,'Lista de Produtos'!$A$2:$AE$998,18,0),IF($F$10=18,VLOOKUP(A731,'Lista de Produtos'!$A$2:$AE$998,19,0),IF($F$10=19,VLOOKUP(A731,'Lista de Produtos'!$A$2:$AE$998,20,0),IF($F$10=20,VLOOKUP(A731,'Lista de Produtos'!$A$2:$AE$998,21,0),IF($F$10=21,VLOOKUP(A731,'Lista de Produtos'!$A$2:$AE$998,22,0),IF($F$10=22,VLOOKUP(A731,'Lista de Produtos'!$A$2:$AE$998,23,0),IF($F$10=23,VLOOKUP(A731,'Lista de Produtos'!$A$2:$AE$998,24,0),IF($F$10=24,VLOOKUP(A731,'Lista de Produtos'!$A$2:$AE$998,25,0),IF($F$10=25,VLOOKUP(A731,'Lista de Produtos'!$A$2:$AE$998,26,0),IF($F$10=26,VLOOKUP(A731,'Lista de Produtos'!$A$2:$AE$998,27,0),IF($F$10=27,VLOOKUP(A731,'Lista de Produtos'!$A$2:$AE$998,28,0),IF($F$10=28,VLOOKUP(A731,'Lista de Produtos'!$A$2:$AE$998,29,0),IF($F$10=29,VLOOKUP(A731,'Lista de Produtos'!$A$2:$AE$998,30,0),IF($F$10=30,VLOOKUP(A731,'Lista de Produtos'!$A$2:$AE$998,31,0))))))))))))))))))))))))))))))),"")</f>
        <v/>
      </c>
      <c r="E731" s="67"/>
      <c r="F731" s="42"/>
      <c r="G731" s="43" t="str">
        <f t="shared" si="11"/>
        <v/>
      </c>
    </row>
    <row r="732" spans="1:7" x14ac:dyDescent="0.25">
      <c r="A732" s="68" t="str">
        <f>IF('Lista de Produtos'!A721="","",'Lista de Produtos'!A721)</f>
        <v/>
      </c>
      <c r="B732" s="69"/>
      <c r="C732" s="70"/>
      <c r="D732" s="66" t="str">
        <f>IFERROR(IF($F$10=1,VLOOKUP(A732,'Lista de Produtos'!$A$2:$E$998,2,0),IF($F$10=2,VLOOKUP(A732,'Lista de Produtos'!$A$2:$E$998,3,0),IF($F$10=3,VLOOKUP(A732,'Lista de Produtos'!$A$2:$E$998,4,0),IF($F$10=4,VLOOKUP(A732,'Lista de Produtos'!$A$2:$E$998,5,0),IF($F$10=5,VLOOKUP(A732,'Lista de Produtos'!$A$2:$F$998,6,0),IF($F$10=6,VLOOKUP(A732,'Lista de Produtos'!$A$2:$G$998,7,0),IF($F$10=7,VLOOKUP(A732,'Lista de Produtos'!$A$2:$H$998,8,0),IF($F$10=8,VLOOKUP(A732,'Lista de Produtos'!$A$2:$I$998,9,0),IF($F$10=9,VLOOKUP(A732,'Lista de Produtos'!$A$2:$J$998,10,0),IF($F$10=10,VLOOKUP(A732,'Lista de Produtos'!$A$2:$AE$998,11,0),IF($F$10=11,VLOOKUP(A732,'Lista de Produtos'!$A$2:$AE$998,12,0),IF($F$10=12,VLOOKUP(A732,'Lista de Produtos'!$A$2:$AE$998,13,0),IF($F$10=13,VLOOKUP(A732,'Lista de Produtos'!$A$2:$AE$998,14,0),IF($F$10=14,VLOOKUP(A732,'Lista de Produtos'!$A$2:$AE$998,15,0),IF($F$10=15,VLOOKUP(A732,'Lista de Produtos'!$A$2:$AE$998,16,0),IF($F$10=16,VLOOKUP(A732,'Lista de Produtos'!$A$2:$AE$998,17,0),IF($F$10=17,VLOOKUP(A732,'Lista de Produtos'!$A$2:$AE$998,18,0),IF($F$10=18,VLOOKUP(A732,'Lista de Produtos'!$A$2:$AE$998,19,0),IF($F$10=19,VLOOKUP(A732,'Lista de Produtos'!$A$2:$AE$998,20,0),IF($F$10=20,VLOOKUP(A732,'Lista de Produtos'!$A$2:$AE$998,21,0),IF($F$10=21,VLOOKUP(A732,'Lista de Produtos'!$A$2:$AE$998,22,0),IF($F$10=22,VLOOKUP(A732,'Lista de Produtos'!$A$2:$AE$998,23,0),IF($F$10=23,VLOOKUP(A732,'Lista de Produtos'!$A$2:$AE$998,24,0),IF($F$10=24,VLOOKUP(A732,'Lista de Produtos'!$A$2:$AE$998,25,0),IF($F$10=25,VLOOKUP(A732,'Lista de Produtos'!$A$2:$AE$998,26,0),IF($F$10=26,VLOOKUP(A732,'Lista de Produtos'!$A$2:$AE$998,27,0),IF($F$10=27,VLOOKUP(A732,'Lista de Produtos'!$A$2:$AE$998,28,0),IF($F$10=28,VLOOKUP(A732,'Lista de Produtos'!$A$2:$AE$998,29,0),IF($F$10=29,VLOOKUP(A732,'Lista de Produtos'!$A$2:$AE$998,30,0),IF($F$10=30,VLOOKUP(A732,'Lista de Produtos'!$A$2:$AE$998,31,0))))))))))))))))))))))))))))))),"")</f>
        <v/>
      </c>
      <c r="E732" s="67"/>
      <c r="F732" s="42"/>
      <c r="G732" s="43" t="str">
        <f t="shared" si="11"/>
        <v/>
      </c>
    </row>
    <row r="733" spans="1:7" x14ac:dyDescent="0.25">
      <c r="A733" s="68" t="str">
        <f>IF('Lista de Produtos'!A722="","",'Lista de Produtos'!A722)</f>
        <v/>
      </c>
      <c r="B733" s="69"/>
      <c r="C733" s="70"/>
      <c r="D733" s="66" t="str">
        <f>IFERROR(IF($F$10=1,VLOOKUP(A733,'Lista de Produtos'!$A$2:$E$998,2,0),IF($F$10=2,VLOOKUP(A733,'Lista de Produtos'!$A$2:$E$998,3,0),IF($F$10=3,VLOOKUP(A733,'Lista de Produtos'!$A$2:$E$998,4,0),IF($F$10=4,VLOOKUP(A733,'Lista de Produtos'!$A$2:$E$998,5,0),IF($F$10=5,VLOOKUP(A733,'Lista de Produtos'!$A$2:$F$998,6,0),IF($F$10=6,VLOOKUP(A733,'Lista de Produtos'!$A$2:$G$998,7,0),IF($F$10=7,VLOOKUP(A733,'Lista de Produtos'!$A$2:$H$998,8,0),IF($F$10=8,VLOOKUP(A733,'Lista de Produtos'!$A$2:$I$998,9,0),IF($F$10=9,VLOOKUP(A733,'Lista de Produtos'!$A$2:$J$998,10,0),IF($F$10=10,VLOOKUP(A733,'Lista de Produtos'!$A$2:$AE$998,11,0),IF($F$10=11,VLOOKUP(A733,'Lista de Produtos'!$A$2:$AE$998,12,0),IF($F$10=12,VLOOKUP(A733,'Lista de Produtos'!$A$2:$AE$998,13,0),IF($F$10=13,VLOOKUP(A733,'Lista de Produtos'!$A$2:$AE$998,14,0),IF($F$10=14,VLOOKUP(A733,'Lista de Produtos'!$A$2:$AE$998,15,0),IF($F$10=15,VLOOKUP(A733,'Lista de Produtos'!$A$2:$AE$998,16,0),IF($F$10=16,VLOOKUP(A733,'Lista de Produtos'!$A$2:$AE$998,17,0),IF($F$10=17,VLOOKUP(A733,'Lista de Produtos'!$A$2:$AE$998,18,0),IF($F$10=18,VLOOKUP(A733,'Lista de Produtos'!$A$2:$AE$998,19,0),IF($F$10=19,VLOOKUP(A733,'Lista de Produtos'!$A$2:$AE$998,20,0),IF($F$10=20,VLOOKUP(A733,'Lista de Produtos'!$A$2:$AE$998,21,0),IF($F$10=21,VLOOKUP(A733,'Lista de Produtos'!$A$2:$AE$998,22,0),IF($F$10=22,VLOOKUP(A733,'Lista de Produtos'!$A$2:$AE$998,23,0),IF($F$10=23,VLOOKUP(A733,'Lista de Produtos'!$A$2:$AE$998,24,0),IF($F$10=24,VLOOKUP(A733,'Lista de Produtos'!$A$2:$AE$998,25,0),IF($F$10=25,VLOOKUP(A733,'Lista de Produtos'!$A$2:$AE$998,26,0),IF($F$10=26,VLOOKUP(A733,'Lista de Produtos'!$A$2:$AE$998,27,0),IF($F$10=27,VLOOKUP(A733,'Lista de Produtos'!$A$2:$AE$998,28,0),IF($F$10=28,VLOOKUP(A733,'Lista de Produtos'!$A$2:$AE$998,29,0),IF($F$10=29,VLOOKUP(A733,'Lista de Produtos'!$A$2:$AE$998,30,0),IF($F$10=30,VLOOKUP(A733,'Lista de Produtos'!$A$2:$AE$998,31,0))))))))))))))))))))))))))))))),"")</f>
        <v/>
      </c>
      <c r="E733" s="67"/>
      <c r="F733" s="42"/>
      <c r="G733" s="43" t="str">
        <f t="shared" si="11"/>
        <v/>
      </c>
    </row>
    <row r="734" spans="1:7" x14ac:dyDescent="0.25">
      <c r="A734" s="68" t="str">
        <f>IF('Lista de Produtos'!A723="","",'Lista de Produtos'!A723)</f>
        <v/>
      </c>
      <c r="B734" s="69"/>
      <c r="C734" s="70"/>
      <c r="D734" s="66" t="str">
        <f>IFERROR(IF($F$10=1,VLOOKUP(A734,'Lista de Produtos'!$A$2:$E$998,2,0),IF($F$10=2,VLOOKUP(A734,'Lista de Produtos'!$A$2:$E$998,3,0),IF($F$10=3,VLOOKUP(A734,'Lista de Produtos'!$A$2:$E$998,4,0),IF($F$10=4,VLOOKUP(A734,'Lista de Produtos'!$A$2:$E$998,5,0),IF($F$10=5,VLOOKUP(A734,'Lista de Produtos'!$A$2:$F$998,6,0),IF($F$10=6,VLOOKUP(A734,'Lista de Produtos'!$A$2:$G$998,7,0),IF($F$10=7,VLOOKUP(A734,'Lista de Produtos'!$A$2:$H$998,8,0),IF($F$10=8,VLOOKUP(A734,'Lista de Produtos'!$A$2:$I$998,9,0),IF($F$10=9,VLOOKUP(A734,'Lista de Produtos'!$A$2:$J$998,10,0),IF($F$10=10,VLOOKUP(A734,'Lista de Produtos'!$A$2:$AE$998,11,0),IF($F$10=11,VLOOKUP(A734,'Lista de Produtos'!$A$2:$AE$998,12,0),IF($F$10=12,VLOOKUP(A734,'Lista de Produtos'!$A$2:$AE$998,13,0),IF($F$10=13,VLOOKUP(A734,'Lista de Produtos'!$A$2:$AE$998,14,0),IF($F$10=14,VLOOKUP(A734,'Lista de Produtos'!$A$2:$AE$998,15,0),IF($F$10=15,VLOOKUP(A734,'Lista de Produtos'!$A$2:$AE$998,16,0),IF($F$10=16,VLOOKUP(A734,'Lista de Produtos'!$A$2:$AE$998,17,0),IF($F$10=17,VLOOKUP(A734,'Lista de Produtos'!$A$2:$AE$998,18,0),IF($F$10=18,VLOOKUP(A734,'Lista de Produtos'!$A$2:$AE$998,19,0),IF($F$10=19,VLOOKUP(A734,'Lista de Produtos'!$A$2:$AE$998,20,0),IF($F$10=20,VLOOKUP(A734,'Lista de Produtos'!$A$2:$AE$998,21,0),IF($F$10=21,VLOOKUP(A734,'Lista de Produtos'!$A$2:$AE$998,22,0),IF($F$10=22,VLOOKUP(A734,'Lista de Produtos'!$A$2:$AE$998,23,0),IF($F$10=23,VLOOKUP(A734,'Lista de Produtos'!$A$2:$AE$998,24,0),IF($F$10=24,VLOOKUP(A734,'Lista de Produtos'!$A$2:$AE$998,25,0),IF($F$10=25,VLOOKUP(A734,'Lista de Produtos'!$A$2:$AE$998,26,0),IF($F$10=26,VLOOKUP(A734,'Lista de Produtos'!$A$2:$AE$998,27,0),IF($F$10=27,VLOOKUP(A734,'Lista de Produtos'!$A$2:$AE$998,28,0),IF($F$10=28,VLOOKUP(A734,'Lista de Produtos'!$A$2:$AE$998,29,0),IF($F$10=29,VLOOKUP(A734,'Lista de Produtos'!$A$2:$AE$998,30,0),IF($F$10=30,VLOOKUP(A734,'Lista de Produtos'!$A$2:$AE$998,31,0))))))))))))))))))))))))))))))),"")</f>
        <v/>
      </c>
      <c r="E734" s="67"/>
      <c r="F734" s="42"/>
      <c r="G734" s="43" t="str">
        <f t="shared" si="11"/>
        <v/>
      </c>
    </row>
    <row r="735" spans="1:7" x14ac:dyDescent="0.25">
      <c r="A735" s="68" t="str">
        <f>IF('Lista de Produtos'!A724="","",'Lista de Produtos'!A724)</f>
        <v/>
      </c>
      <c r="B735" s="69"/>
      <c r="C735" s="70"/>
      <c r="D735" s="66" t="str">
        <f>IFERROR(IF($F$10=1,VLOOKUP(A735,'Lista de Produtos'!$A$2:$E$998,2,0),IF($F$10=2,VLOOKUP(A735,'Lista de Produtos'!$A$2:$E$998,3,0),IF($F$10=3,VLOOKUP(A735,'Lista de Produtos'!$A$2:$E$998,4,0),IF($F$10=4,VLOOKUP(A735,'Lista de Produtos'!$A$2:$E$998,5,0),IF($F$10=5,VLOOKUP(A735,'Lista de Produtos'!$A$2:$F$998,6,0),IF($F$10=6,VLOOKUP(A735,'Lista de Produtos'!$A$2:$G$998,7,0),IF($F$10=7,VLOOKUP(A735,'Lista de Produtos'!$A$2:$H$998,8,0),IF($F$10=8,VLOOKUP(A735,'Lista de Produtos'!$A$2:$I$998,9,0),IF($F$10=9,VLOOKUP(A735,'Lista de Produtos'!$A$2:$J$998,10,0),IF($F$10=10,VLOOKUP(A735,'Lista de Produtos'!$A$2:$AE$998,11,0),IF($F$10=11,VLOOKUP(A735,'Lista de Produtos'!$A$2:$AE$998,12,0),IF($F$10=12,VLOOKUP(A735,'Lista de Produtos'!$A$2:$AE$998,13,0),IF($F$10=13,VLOOKUP(A735,'Lista de Produtos'!$A$2:$AE$998,14,0),IF($F$10=14,VLOOKUP(A735,'Lista de Produtos'!$A$2:$AE$998,15,0),IF($F$10=15,VLOOKUP(A735,'Lista de Produtos'!$A$2:$AE$998,16,0),IF($F$10=16,VLOOKUP(A735,'Lista de Produtos'!$A$2:$AE$998,17,0),IF($F$10=17,VLOOKUP(A735,'Lista de Produtos'!$A$2:$AE$998,18,0),IF($F$10=18,VLOOKUP(A735,'Lista de Produtos'!$A$2:$AE$998,19,0),IF($F$10=19,VLOOKUP(A735,'Lista de Produtos'!$A$2:$AE$998,20,0),IF($F$10=20,VLOOKUP(A735,'Lista de Produtos'!$A$2:$AE$998,21,0),IF($F$10=21,VLOOKUP(A735,'Lista de Produtos'!$A$2:$AE$998,22,0),IF($F$10=22,VLOOKUP(A735,'Lista de Produtos'!$A$2:$AE$998,23,0),IF($F$10=23,VLOOKUP(A735,'Lista de Produtos'!$A$2:$AE$998,24,0),IF($F$10=24,VLOOKUP(A735,'Lista de Produtos'!$A$2:$AE$998,25,0),IF($F$10=25,VLOOKUP(A735,'Lista de Produtos'!$A$2:$AE$998,26,0),IF($F$10=26,VLOOKUP(A735,'Lista de Produtos'!$A$2:$AE$998,27,0),IF($F$10=27,VLOOKUP(A735,'Lista de Produtos'!$A$2:$AE$998,28,0),IF($F$10=28,VLOOKUP(A735,'Lista de Produtos'!$A$2:$AE$998,29,0),IF($F$10=29,VLOOKUP(A735,'Lista de Produtos'!$A$2:$AE$998,30,0),IF($F$10=30,VLOOKUP(A735,'Lista de Produtos'!$A$2:$AE$998,31,0))))))))))))))))))))))))))))))),"")</f>
        <v/>
      </c>
      <c r="E735" s="67"/>
      <c r="F735" s="42"/>
      <c r="G735" s="43" t="str">
        <f t="shared" si="11"/>
        <v/>
      </c>
    </row>
    <row r="736" spans="1:7" x14ac:dyDescent="0.25">
      <c r="A736" s="68" t="str">
        <f>IF('Lista de Produtos'!A725="","",'Lista de Produtos'!A725)</f>
        <v/>
      </c>
      <c r="B736" s="69"/>
      <c r="C736" s="70"/>
      <c r="D736" s="66" t="str">
        <f>IFERROR(IF($F$10=1,VLOOKUP(A736,'Lista de Produtos'!$A$2:$E$998,2,0),IF($F$10=2,VLOOKUP(A736,'Lista de Produtos'!$A$2:$E$998,3,0),IF($F$10=3,VLOOKUP(A736,'Lista de Produtos'!$A$2:$E$998,4,0),IF($F$10=4,VLOOKUP(A736,'Lista de Produtos'!$A$2:$E$998,5,0),IF($F$10=5,VLOOKUP(A736,'Lista de Produtos'!$A$2:$F$998,6,0),IF($F$10=6,VLOOKUP(A736,'Lista de Produtos'!$A$2:$G$998,7,0),IF($F$10=7,VLOOKUP(A736,'Lista de Produtos'!$A$2:$H$998,8,0),IF($F$10=8,VLOOKUP(A736,'Lista de Produtos'!$A$2:$I$998,9,0),IF($F$10=9,VLOOKUP(A736,'Lista de Produtos'!$A$2:$J$998,10,0),IF($F$10=10,VLOOKUP(A736,'Lista de Produtos'!$A$2:$AE$998,11,0),IF($F$10=11,VLOOKUP(A736,'Lista de Produtos'!$A$2:$AE$998,12,0),IF($F$10=12,VLOOKUP(A736,'Lista de Produtos'!$A$2:$AE$998,13,0),IF($F$10=13,VLOOKUP(A736,'Lista de Produtos'!$A$2:$AE$998,14,0),IF($F$10=14,VLOOKUP(A736,'Lista de Produtos'!$A$2:$AE$998,15,0),IF($F$10=15,VLOOKUP(A736,'Lista de Produtos'!$A$2:$AE$998,16,0),IF($F$10=16,VLOOKUP(A736,'Lista de Produtos'!$A$2:$AE$998,17,0),IF($F$10=17,VLOOKUP(A736,'Lista de Produtos'!$A$2:$AE$998,18,0),IF($F$10=18,VLOOKUP(A736,'Lista de Produtos'!$A$2:$AE$998,19,0),IF($F$10=19,VLOOKUP(A736,'Lista de Produtos'!$A$2:$AE$998,20,0),IF($F$10=20,VLOOKUP(A736,'Lista de Produtos'!$A$2:$AE$998,21,0),IF($F$10=21,VLOOKUP(A736,'Lista de Produtos'!$A$2:$AE$998,22,0),IF($F$10=22,VLOOKUP(A736,'Lista de Produtos'!$A$2:$AE$998,23,0),IF($F$10=23,VLOOKUP(A736,'Lista de Produtos'!$A$2:$AE$998,24,0),IF($F$10=24,VLOOKUP(A736,'Lista de Produtos'!$A$2:$AE$998,25,0),IF($F$10=25,VLOOKUP(A736,'Lista de Produtos'!$A$2:$AE$998,26,0),IF($F$10=26,VLOOKUP(A736,'Lista de Produtos'!$A$2:$AE$998,27,0),IF($F$10=27,VLOOKUP(A736,'Lista de Produtos'!$A$2:$AE$998,28,0),IF($F$10=28,VLOOKUP(A736,'Lista de Produtos'!$A$2:$AE$998,29,0),IF($F$10=29,VLOOKUP(A736,'Lista de Produtos'!$A$2:$AE$998,30,0),IF($F$10=30,VLOOKUP(A736,'Lista de Produtos'!$A$2:$AE$998,31,0))))))))))))))))))))))))))))))),"")</f>
        <v/>
      </c>
      <c r="E736" s="67"/>
      <c r="F736" s="42"/>
      <c r="G736" s="43" t="str">
        <f t="shared" si="11"/>
        <v/>
      </c>
    </row>
    <row r="737" spans="1:7" x14ac:dyDescent="0.25">
      <c r="A737" s="68" t="str">
        <f>IF('Lista de Produtos'!A726="","",'Lista de Produtos'!A726)</f>
        <v/>
      </c>
      <c r="B737" s="69"/>
      <c r="C737" s="70"/>
      <c r="D737" s="66" t="str">
        <f>IFERROR(IF($F$10=1,VLOOKUP(A737,'Lista de Produtos'!$A$2:$E$998,2,0),IF($F$10=2,VLOOKUP(A737,'Lista de Produtos'!$A$2:$E$998,3,0),IF($F$10=3,VLOOKUP(A737,'Lista de Produtos'!$A$2:$E$998,4,0),IF($F$10=4,VLOOKUP(A737,'Lista de Produtos'!$A$2:$E$998,5,0),IF($F$10=5,VLOOKUP(A737,'Lista de Produtos'!$A$2:$F$998,6,0),IF($F$10=6,VLOOKUP(A737,'Lista de Produtos'!$A$2:$G$998,7,0),IF($F$10=7,VLOOKUP(A737,'Lista de Produtos'!$A$2:$H$998,8,0),IF($F$10=8,VLOOKUP(A737,'Lista de Produtos'!$A$2:$I$998,9,0),IF($F$10=9,VLOOKUP(A737,'Lista de Produtos'!$A$2:$J$998,10,0),IF($F$10=10,VLOOKUP(A737,'Lista de Produtos'!$A$2:$AE$998,11,0),IF($F$10=11,VLOOKUP(A737,'Lista de Produtos'!$A$2:$AE$998,12,0),IF($F$10=12,VLOOKUP(A737,'Lista de Produtos'!$A$2:$AE$998,13,0),IF($F$10=13,VLOOKUP(A737,'Lista de Produtos'!$A$2:$AE$998,14,0),IF($F$10=14,VLOOKUP(A737,'Lista de Produtos'!$A$2:$AE$998,15,0),IF($F$10=15,VLOOKUP(A737,'Lista de Produtos'!$A$2:$AE$998,16,0),IF($F$10=16,VLOOKUP(A737,'Lista de Produtos'!$A$2:$AE$998,17,0),IF($F$10=17,VLOOKUP(A737,'Lista de Produtos'!$A$2:$AE$998,18,0),IF($F$10=18,VLOOKUP(A737,'Lista de Produtos'!$A$2:$AE$998,19,0),IF($F$10=19,VLOOKUP(A737,'Lista de Produtos'!$A$2:$AE$998,20,0),IF($F$10=20,VLOOKUP(A737,'Lista de Produtos'!$A$2:$AE$998,21,0),IF($F$10=21,VLOOKUP(A737,'Lista de Produtos'!$A$2:$AE$998,22,0),IF($F$10=22,VLOOKUP(A737,'Lista de Produtos'!$A$2:$AE$998,23,0),IF($F$10=23,VLOOKUP(A737,'Lista de Produtos'!$A$2:$AE$998,24,0),IF($F$10=24,VLOOKUP(A737,'Lista de Produtos'!$A$2:$AE$998,25,0),IF($F$10=25,VLOOKUP(A737,'Lista de Produtos'!$A$2:$AE$998,26,0),IF($F$10=26,VLOOKUP(A737,'Lista de Produtos'!$A$2:$AE$998,27,0),IF($F$10=27,VLOOKUP(A737,'Lista de Produtos'!$A$2:$AE$998,28,0),IF($F$10=28,VLOOKUP(A737,'Lista de Produtos'!$A$2:$AE$998,29,0),IF($F$10=29,VLOOKUP(A737,'Lista de Produtos'!$A$2:$AE$998,30,0),IF($F$10=30,VLOOKUP(A737,'Lista de Produtos'!$A$2:$AE$998,31,0))))))))))))))))))))))))))))))),"")</f>
        <v/>
      </c>
      <c r="E737" s="67"/>
      <c r="F737" s="42"/>
      <c r="G737" s="43" t="str">
        <f t="shared" si="11"/>
        <v/>
      </c>
    </row>
    <row r="738" spans="1:7" x14ac:dyDescent="0.25">
      <c r="A738" s="68" t="str">
        <f>IF('Lista de Produtos'!A727="","",'Lista de Produtos'!A727)</f>
        <v/>
      </c>
      <c r="B738" s="69"/>
      <c r="C738" s="70"/>
      <c r="D738" s="66" t="str">
        <f>IFERROR(IF($F$10=1,VLOOKUP(A738,'Lista de Produtos'!$A$2:$E$998,2,0),IF($F$10=2,VLOOKUP(A738,'Lista de Produtos'!$A$2:$E$998,3,0),IF($F$10=3,VLOOKUP(A738,'Lista de Produtos'!$A$2:$E$998,4,0),IF($F$10=4,VLOOKUP(A738,'Lista de Produtos'!$A$2:$E$998,5,0),IF($F$10=5,VLOOKUP(A738,'Lista de Produtos'!$A$2:$F$998,6,0),IF($F$10=6,VLOOKUP(A738,'Lista de Produtos'!$A$2:$G$998,7,0),IF($F$10=7,VLOOKUP(A738,'Lista de Produtos'!$A$2:$H$998,8,0),IF($F$10=8,VLOOKUP(A738,'Lista de Produtos'!$A$2:$I$998,9,0),IF($F$10=9,VLOOKUP(A738,'Lista de Produtos'!$A$2:$J$998,10,0),IF($F$10=10,VLOOKUP(A738,'Lista de Produtos'!$A$2:$AE$998,11,0),IF($F$10=11,VLOOKUP(A738,'Lista de Produtos'!$A$2:$AE$998,12,0),IF($F$10=12,VLOOKUP(A738,'Lista de Produtos'!$A$2:$AE$998,13,0),IF($F$10=13,VLOOKUP(A738,'Lista de Produtos'!$A$2:$AE$998,14,0),IF($F$10=14,VLOOKUP(A738,'Lista de Produtos'!$A$2:$AE$998,15,0),IF($F$10=15,VLOOKUP(A738,'Lista de Produtos'!$A$2:$AE$998,16,0),IF($F$10=16,VLOOKUP(A738,'Lista de Produtos'!$A$2:$AE$998,17,0),IF($F$10=17,VLOOKUP(A738,'Lista de Produtos'!$A$2:$AE$998,18,0),IF($F$10=18,VLOOKUP(A738,'Lista de Produtos'!$A$2:$AE$998,19,0),IF($F$10=19,VLOOKUP(A738,'Lista de Produtos'!$A$2:$AE$998,20,0),IF($F$10=20,VLOOKUP(A738,'Lista de Produtos'!$A$2:$AE$998,21,0),IF($F$10=21,VLOOKUP(A738,'Lista de Produtos'!$A$2:$AE$998,22,0),IF($F$10=22,VLOOKUP(A738,'Lista de Produtos'!$A$2:$AE$998,23,0),IF($F$10=23,VLOOKUP(A738,'Lista de Produtos'!$A$2:$AE$998,24,0),IF($F$10=24,VLOOKUP(A738,'Lista de Produtos'!$A$2:$AE$998,25,0),IF($F$10=25,VLOOKUP(A738,'Lista de Produtos'!$A$2:$AE$998,26,0),IF($F$10=26,VLOOKUP(A738,'Lista de Produtos'!$A$2:$AE$998,27,0),IF($F$10=27,VLOOKUP(A738,'Lista de Produtos'!$A$2:$AE$998,28,0),IF($F$10=28,VLOOKUP(A738,'Lista de Produtos'!$A$2:$AE$998,29,0),IF($F$10=29,VLOOKUP(A738,'Lista de Produtos'!$A$2:$AE$998,30,0),IF($F$10=30,VLOOKUP(A738,'Lista de Produtos'!$A$2:$AE$998,31,0))))))))))))))))))))))))))))))),"")</f>
        <v/>
      </c>
      <c r="E738" s="67"/>
      <c r="F738" s="42"/>
      <c r="G738" s="43" t="str">
        <f t="shared" si="11"/>
        <v/>
      </c>
    </row>
    <row r="739" spans="1:7" x14ac:dyDescent="0.25">
      <c r="A739" s="68" t="str">
        <f>IF('Lista de Produtos'!A728="","",'Lista de Produtos'!A728)</f>
        <v/>
      </c>
      <c r="B739" s="69"/>
      <c r="C739" s="70"/>
      <c r="D739" s="66" t="str">
        <f>IFERROR(IF($F$10=1,VLOOKUP(A739,'Lista de Produtos'!$A$2:$E$998,2,0),IF($F$10=2,VLOOKUP(A739,'Lista de Produtos'!$A$2:$E$998,3,0),IF($F$10=3,VLOOKUP(A739,'Lista de Produtos'!$A$2:$E$998,4,0),IF($F$10=4,VLOOKUP(A739,'Lista de Produtos'!$A$2:$E$998,5,0),IF($F$10=5,VLOOKUP(A739,'Lista de Produtos'!$A$2:$F$998,6,0),IF($F$10=6,VLOOKUP(A739,'Lista de Produtos'!$A$2:$G$998,7,0),IF($F$10=7,VLOOKUP(A739,'Lista de Produtos'!$A$2:$H$998,8,0),IF($F$10=8,VLOOKUP(A739,'Lista de Produtos'!$A$2:$I$998,9,0),IF($F$10=9,VLOOKUP(A739,'Lista de Produtos'!$A$2:$J$998,10,0),IF($F$10=10,VLOOKUP(A739,'Lista de Produtos'!$A$2:$AE$998,11,0),IF($F$10=11,VLOOKUP(A739,'Lista de Produtos'!$A$2:$AE$998,12,0),IF($F$10=12,VLOOKUP(A739,'Lista de Produtos'!$A$2:$AE$998,13,0),IF($F$10=13,VLOOKUP(A739,'Lista de Produtos'!$A$2:$AE$998,14,0),IF($F$10=14,VLOOKUP(A739,'Lista de Produtos'!$A$2:$AE$998,15,0),IF($F$10=15,VLOOKUP(A739,'Lista de Produtos'!$A$2:$AE$998,16,0),IF($F$10=16,VLOOKUP(A739,'Lista de Produtos'!$A$2:$AE$998,17,0),IF($F$10=17,VLOOKUP(A739,'Lista de Produtos'!$A$2:$AE$998,18,0),IF($F$10=18,VLOOKUP(A739,'Lista de Produtos'!$A$2:$AE$998,19,0),IF($F$10=19,VLOOKUP(A739,'Lista de Produtos'!$A$2:$AE$998,20,0),IF($F$10=20,VLOOKUP(A739,'Lista de Produtos'!$A$2:$AE$998,21,0),IF($F$10=21,VLOOKUP(A739,'Lista de Produtos'!$A$2:$AE$998,22,0),IF($F$10=22,VLOOKUP(A739,'Lista de Produtos'!$A$2:$AE$998,23,0),IF($F$10=23,VLOOKUP(A739,'Lista de Produtos'!$A$2:$AE$998,24,0),IF($F$10=24,VLOOKUP(A739,'Lista de Produtos'!$A$2:$AE$998,25,0),IF($F$10=25,VLOOKUP(A739,'Lista de Produtos'!$A$2:$AE$998,26,0),IF($F$10=26,VLOOKUP(A739,'Lista de Produtos'!$A$2:$AE$998,27,0),IF($F$10=27,VLOOKUP(A739,'Lista de Produtos'!$A$2:$AE$998,28,0),IF($F$10=28,VLOOKUP(A739,'Lista de Produtos'!$A$2:$AE$998,29,0),IF($F$10=29,VLOOKUP(A739,'Lista de Produtos'!$A$2:$AE$998,30,0),IF($F$10=30,VLOOKUP(A739,'Lista de Produtos'!$A$2:$AE$998,31,0))))))))))))))))))))))))))))))),"")</f>
        <v/>
      </c>
      <c r="E739" s="67"/>
      <c r="F739" s="42"/>
      <c r="G739" s="43" t="str">
        <f t="shared" si="11"/>
        <v/>
      </c>
    </row>
    <row r="740" spans="1:7" x14ac:dyDescent="0.25">
      <c r="A740" s="68" t="str">
        <f>IF('Lista de Produtos'!A729="","",'Lista de Produtos'!A729)</f>
        <v/>
      </c>
      <c r="B740" s="69"/>
      <c r="C740" s="70"/>
      <c r="D740" s="66" t="str">
        <f>IFERROR(IF($F$10=1,VLOOKUP(A740,'Lista de Produtos'!$A$2:$E$998,2,0),IF($F$10=2,VLOOKUP(A740,'Lista de Produtos'!$A$2:$E$998,3,0),IF($F$10=3,VLOOKUP(A740,'Lista de Produtos'!$A$2:$E$998,4,0),IF($F$10=4,VLOOKUP(A740,'Lista de Produtos'!$A$2:$E$998,5,0),IF($F$10=5,VLOOKUP(A740,'Lista de Produtos'!$A$2:$F$998,6,0),IF($F$10=6,VLOOKUP(A740,'Lista de Produtos'!$A$2:$G$998,7,0),IF($F$10=7,VLOOKUP(A740,'Lista de Produtos'!$A$2:$H$998,8,0),IF($F$10=8,VLOOKUP(A740,'Lista de Produtos'!$A$2:$I$998,9,0),IF($F$10=9,VLOOKUP(A740,'Lista de Produtos'!$A$2:$J$998,10,0),IF($F$10=10,VLOOKUP(A740,'Lista de Produtos'!$A$2:$AE$998,11,0),IF($F$10=11,VLOOKUP(A740,'Lista de Produtos'!$A$2:$AE$998,12,0),IF($F$10=12,VLOOKUP(A740,'Lista de Produtos'!$A$2:$AE$998,13,0),IF($F$10=13,VLOOKUP(A740,'Lista de Produtos'!$A$2:$AE$998,14,0),IF($F$10=14,VLOOKUP(A740,'Lista de Produtos'!$A$2:$AE$998,15,0),IF($F$10=15,VLOOKUP(A740,'Lista de Produtos'!$A$2:$AE$998,16,0),IF($F$10=16,VLOOKUP(A740,'Lista de Produtos'!$A$2:$AE$998,17,0),IF($F$10=17,VLOOKUP(A740,'Lista de Produtos'!$A$2:$AE$998,18,0),IF($F$10=18,VLOOKUP(A740,'Lista de Produtos'!$A$2:$AE$998,19,0),IF($F$10=19,VLOOKUP(A740,'Lista de Produtos'!$A$2:$AE$998,20,0),IF($F$10=20,VLOOKUP(A740,'Lista de Produtos'!$A$2:$AE$998,21,0),IF($F$10=21,VLOOKUP(A740,'Lista de Produtos'!$A$2:$AE$998,22,0),IF($F$10=22,VLOOKUP(A740,'Lista de Produtos'!$A$2:$AE$998,23,0),IF($F$10=23,VLOOKUP(A740,'Lista de Produtos'!$A$2:$AE$998,24,0),IF($F$10=24,VLOOKUP(A740,'Lista de Produtos'!$A$2:$AE$998,25,0),IF($F$10=25,VLOOKUP(A740,'Lista de Produtos'!$A$2:$AE$998,26,0),IF($F$10=26,VLOOKUP(A740,'Lista de Produtos'!$A$2:$AE$998,27,0),IF($F$10=27,VLOOKUP(A740,'Lista de Produtos'!$A$2:$AE$998,28,0),IF($F$10=28,VLOOKUP(A740,'Lista de Produtos'!$A$2:$AE$998,29,0),IF($F$10=29,VLOOKUP(A740,'Lista de Produtos'!$A$2:$AE$998,30,0),IF($F$10=30,VLOOKUP(A740,'Lista de Produtos'!$A$2:$AE$998,31,0))))))))))))))))))))))))))))))),"")</f>
        <v/>
      </c>
      <c r="E740" s="67"/>
      <c r="F740" s="42"/>
      <c r="G740" s="43" t="str">
        <f t="shared" si="11"/>
        <v/>
      </c>
    </row>
    <row r="741" spans="1:7" x14ac:dyDescent="0.25">
      <c r="A741" s="68" t="str">
        <f>IF('Lista de Produtos'!A730="","",'Lista de Produtos'!A730)</f>
        <v/>
      </c>
      <c r="B741" s="69"/>
      <c r="C741" s="70"/>
      <c r="D741" s="66" t="str">
        <f>IFERROR(IF($F$10=1,VLOOKUP(A741,'Lista de Produtos'!$A$2:$E$998,2,0),IF($F$10=2,VLOOKUP(A741,'Lista de Produtos'!$A$2:$E$998,3,0),IF($F$10=3,VLOOKUP(A741,'Lista de Produtos'!$A$2:$E$998,4,0),IF($F$10=4,VLOOKUP(A741,'Lista de Produtos'!$A$2:$E$998,5,0),IF($F$10=5,VLOOKUP(A741,'Lista de Produtos'!$A$2:$F$998,6,0),IF($F$10=6,VLOOKUP(A741,'Lista de Produtos'!$A$2:$G$998,7,0),IF($F$10=7,VLOOKUP(A741,'Lista de Produtos'!$A$2:$H$998,8,0),IF($F$10=8,VLOOKUP(A741,'Lista de Produtos'!$A$2:$I$998,9,0),IF($F$10=9,VLOOKUP(A741,'Lista de Produtos'!$A$2:$J$998,10,0),IF($F$10=10,VLOOKUP(A741,'Lista de Produtos'!$A$2:$AE$998,11,0),IF($F$10=11,VLOOKUP(A741,'Lista de Produtos'!$A$2:$AE$998,12,0),IF($F$10=12,VLOOKUP(A741,'Lista de Produtos'!$A$2:$AE$998,13,0),IF($F$10=13,VLOOKUP(A741,'Lista de Produtos'!$A$2:$AE$998,14,0),IF($F$10=14,VLOOKUP(A741,'Lista de Produtos'!$A$2:$AE$998,15,0),IF($F$10=15,VLOOKUP(A741,'Lista de Produtos'!$A$2:$AE$998,16,0),IF($F$10=16,VLOOKUP(A741,'Lista de Produtos'!$A$2:$AE$998,17,0),IF($F$10=17,VLOOKUP(A741,'Lista de Produtos'!$A$2:$AE$998,18,0),IF($F$10=18,VLOOKUP(A741,'Lista de Produtos'!$A$2:$AE$998,19,0),IF($F$10=19,VLOOKUP(A741,'Lista de Produtos'!$A$2:$AE$998,20,0),IF($F$10=20,VLOOKUP(A741,'Lista de Produtos'!$A$2:$AE$998,21,0),IF($F$10=21,VLOOKUP(A741,'Lista de Produtos'!$A$2:$AE$998,22,0),IF($F$10=22,VLOOKUP(A741,'Lista de Produtos'!$A$2:$AE$998,23,0),IF($F$10=23,VLOOKUP(A741,'Lista de Produtos'!$A$2:$AE$998,24,0),IF($F$10=24,VLOOKUP(A741,'Lista de Produtos'!$A$2:$AE$998,25,0),IF($F$10=25,VLOOKUP(A741,'Lista de Produtos'!$A$2:$AE$998,26,0),IF($F$10=26,VLOOKUP(A741,'Lista de Produtos'!$A$2:$AE$998,27,0),IF($F$10=27,VLOOKUP(A741,'Lista de Produtos'!$A$2:$AE$998,28,0),IF($F$10=28,VLOOKUP(A741,'Lista de Produtos'!$A$2:$AE$998,29,0),IF($F$10=29,VLOOKUP(A741,'Lista de Produtos'!$A$2:$AE$998,30,0),IF($F$10=30,VLOOKUP(A741,'Lista de Produtos'!$A$2:$AE$998,31,0))))))))))))))))))))))))))))))),"")</f>
        <v/>
      </c>
      <c r="E741" s="67"/>
      <c r="F741" s="42"/>
      <c r="G741" s="43" t="str">
        <f t="shared" si="11"/>
        <v/>
      </c>
    </row>
    <row r="742" spans="1:7" x14ac:dyDescent="0.25">
      <c r="A742" s="68" t="str">
        <f>IF('Lista de Produtos'!A731="","",'Lista de Produtos'!A731)</f>
        <v/>
      </c>
      <c r="B742" s="69"/>
      <c r="C742" s="70"/>
      <c r="D742" s="66" t="str">
        <f>IFERROR(IF($F$10=1,VLOOKUP(A742,'Lista de Produtos'!$A$2:$E$998,2,0),IF($F$10=2,VLOOKUP(A742,'Lista de Produtos'!$A$2:$E$998,3,0),IF($F$10=3,VLOOKUP(A742,'Lista de Produtos'!$A$2:$E$998,4,0),IF($F$10=4,VLOOKUP(A742,'Lista de Produtos'!$A$2:$E$998,5,0),IF($F$10=5,VLOOKUP(A742,'Lista de Produtos'!$A$2:$F$998,6,0),IF($F$10=6,VLOOKUP(A742,'Lista de Produtos'!$A$2:$G$998,7,0),IF($F$10=7,VLOOKUP(A742,'Lista de Produtos'!$A$2:$H$998,8,0),IF($F$10=8,VLOOKUP(A742,'Lista de Produtos'!$A$2:$I$998,9,0),IF($F$10=9,VLOOKUP(A742,'Lista de Produtos'!$A$2:$J$998,10,0),IF($F$10=10,VLOOKUP(A742,'Lista de Produtos'!$A$2:$AE$998,11,0),IF($F$10=11,VLOOKUP(A742,'Lista de Produtos'!$A$2:$AE$998,12,0),IF($F$10=12,VLOOKUP(A742,'Lista de Produtos'!$A$2:$AE$998,13,0),IF($F$10=13,VLOOKUP(A742,'Lista de Produtos'!$A$2:$AE$998,14,0),IF($F$10=14,VLOOKUP(A742,'Lista de Produtos'!$A$2:$AE$998,15,0),IF($F$10=15,VLOOKUP(A742,'Lista de Produtos'!$A$2:$AE$998,16,0),IF($F$10=16,VLOOKUP(A742,'Lista de Produtos'!$A$2:$AE$998,17,0),IF($F$10=17,VLOOKUP(A742,'Lista de Produtos'!$A$2:$AE$998,18,0),IF($F$10=18,VLOOKUP(A742,'Lista de Produtos'!$A$2:$AE$998,19,0),IF($F$10=19,VLOOKUP(A742,'Lista de Produtos'!$A$2:$AE$998,20,0),IF($F$10=20,VLOOKUP(A742,'Lista de Produtos'!$A$2:$AE$998,21,0),IF($F$10=21,VLOOKUP(A742,'Lista de Produtos'!$A$2:$AE$998,22,0),IF($F$10=22,VLOOKUP(A742,'Lista de Produtos'!$A$2:$AE$998,23,0),IF($F$10=23,VLOOKUP(A742,'Lista de Produtos'!$A$2:$AE$998,24,0),IF($F$10=24,VLOOKUP(A742,'Lista de Produtos'!$A$2:$AE$998,25,0),IF($F$10=25,VLOOKUP(A742,'Lista de Produtos'!$A$2:$AE$998,26,0),IF($F$10=26,VLOOKUP(A742,'Lista de Produtos'!$A$2:$AE$998,27,0),IF($F$10=27,VLOOKUP(A742,'Lista de Produtos'!$A$2:$AE$998,28,0),IF($F$10=28,VLOOKUP(A742,'Lista de Produtos'!$A$2:$AE$998,29,0),IF($F$10=29,VLOOKUP(A742,'Lista de Produtos'!$A$2:$AE$998,30,0),IF($F$10=30,VLOOKUP(A742,'Lista de Produtos'!$A$2:$AE$998,31,0))))))))))))))))))))))))))))))),"")</f>
        <v/>
      </c>
      <c r="E742" s="67"/>
      <c r="F742" s="42"/>
      <c r="G742" s="43" t="str">
        <f t="shared" si="11"/>
        <v/>
      </c>
    </row>
    <row r="743" spans="1:7" x14ac:dyDescent="0.25">
      <c r="A743" s="68" t="str">
        <f>IF('Lista de Produtos'!A732="","",'Lista de Produtos'!A732)</f>
        <v/>
      </c>
      <c r="B743" s="69"/>
      <c r="C743" s="70"/>
      <c r="D743" s="66" t="str">
        <f>IFERROR(IF($F$10=1,VLOOKUP(A743,'Lista de Produtos'!$A$2:$E$998,2,0),IF($F$10=2,VLOOKUP(A743,'Lista de Produtos'!$A$2:$E$998,3,0),IF($F$10=3,VLOOKUP(A743,'Lista de Produtos'!$A$2:$E$998,4,0),IF($F$10=4,VLOOKUP(A743,'Lista de Produtos'!$A$2:$E$998,5,0),IF($F$10=5,VLOOKUP(A743,'Lista de Produtos'!$A$2:$F$998,6,0),IF($F$10=6,VLOOKUP(A743,'Lista de Produtos'!$A$2:$G$998,7,0),IF($F$10=7,VLOOKUP(A743,'Lista de Produtos'!$A$2:$H$998,8,0),IF($F$10=8,VLOOKUP(A743,'Lista de Produtos'!$A$2:$I$998,9,0),IF($F$10=9,VLOOKUP(A743,'Lista de Produtos'!$A$2:$J$998,10,0),IF($F$10=10,VLOOKUP(A743,'Lista de Produtos'!$A$2:$AE$998,11,0),IF($F$10=11,VLOOKUP(A743,'Lista de Produtos'!$A$2:$AE$998,12,0),IF($F$10=12,VLOOKUP(A743,'Lista de Produtos'!$A$2:$AE$998,13,0),IF($F$10=13,VLOOKUP(A743,'Lista de Produtos'!$A$2:$AE$998,14,0),IF($F$10=14,VLOOKUP(A743,'Lista de Produtos'!$A$2:$AE$998,15,0),IF($F$10=15,VLOOKUP(A743,'Lista de Produtos'!$A$2:$AE$998,16,0),IF($F$10=16,VLOOKUP(A743,'Lista de Produtos'!$A$2:$AE$998,17,0),IF($F$10=17,VLOOKUP(A743,'Lista de Produtos'!$A$2:$AE$998,18,0),IF($F$10=18,VLOOKUP(A743,'Lista de Produtos'!$A$2:$AE$998,19,0),IF($F$10=19,VLOOKUP(A743,'Lista de Produtos'!$A$2:$AE$998,20,0),IF($F$10=20,VLOOKUP(A743,'Lista de Produtos'!$A$2:$AE$998,21,0),IF($F$10=21,VLOOKUP(A743,'Lista de Produtos'!$A$2:$AE$998,22,0),IF($F$10=22,VLOOKUP(A743,'Lista de Produtos'!$A$2:$AE$998,23,0),IF($F$10=23,VLOOKUP(A743,'Lista de Produtos'!$A$2:$AE$998,24,0),IF($F$10=24,VLOOKUP(A743,'Lista de Produtos'!$A$2:$AE$998,25,0),IF($F$10=25,VLOOKUP(A743,'Lista de Produtos'!$A$2:$AE$998,26,0),IF($F$10=26,VLOOKUP(A743,'Lista de Produtos'!$A$2:$AE$998,27,0),IF($F$10=27,VLOOKUP(A743,'Lista de Produtos'!$A$2:$AE$998,28,0),IF($F$10=28,VLOOKUP(A743,'Lista de Produtos'!$A$2:$AE$998,29,0),IF($F$10=29,VLOOKUP(A743,'Lista de Produtos'!$A$2:$AE$998,30,0),IF($F$10=30,VLOOKUP(A743,'Lista de Produtos'!$A$2:$AE$998,31,0))))))))))))))))))))))))))))))),"")</f>
        <v/>
      </c>
      <c r="E743" s="67"/>
      <c r="F743" s="42"/>
      <c r="G743" s="43" t="str">
        <f t="shared" si="11"/>
        <v/>
      </c>
    </row>
    <row r="744" spans="1:7" x14ac:dyDescent="0.25">
      <c r="A744" s="68" t="str">
        <f>IF('Lista de Produtos'!A733="","",'Lista de Produtos'!A733)</f>
        <v/>
      </c>
      <c r="B744" s="69"/>
      <c r="C744" s="70"/>
      <c r="D744" s="66" t="str">
        <f>IFERROR(IF($F$10=1,VLOOKUP(A744,'Lista de Produtos'!$A$2:$E$998,2,0),IF($F$10=2,VLOOKUP(A744,'Lista de Produtos'!$A$2:$E$998,3,0),IF($F$10=3,VLOOKUP(A744,'Lista de Produtos'!$A$2:$E$998,4,0),IF($F$10=4,VLOOKUP(A744,'Lista de Produtos'!$A$2:$E$998,5,0),IF($F$10=5,VLOOKUP(A744,'Lista de Produtos'!$A$2:$F$998,6,0),IF($F$10=6,VLOOKUP(A744,'Lista de Produtos'!$A$2:$G$998,7,0),IF($F$10=7,VLOOKUP(A744,'Lista de Produtos'!$A$2:$H$998,8,0),IF($F$10=8,VLOOKUP(A744,'Lista de Produtos'!$A$2:$I$998,9,0),IF($F$10=9,VLOOKUP(A744,'Lista de Produtos'!$A$2:$J$998,10,0),IF($F$10=10,VLOOKUP(A744,'Lista de Produtos'!$A$2:$AE$998,11,0),IF($F$10=11,VLOOKUP(A744,'Lista de Produtos'!$A$2:$AE$998,12,0),IF($F$10=12,VLOOKUP(A744,'Lista de Produtos'!$A$2:$AE$998,13,0),IF($F$10=13,VLOOKUP(A744,'Lista de Produtos'!$A$2:$AE$998,14,0),IF($F$10=14,VLOOKUP(A744,'Lista de Produtos'!$A$2:$AE$998,15,0),IF($F$10=15,VLOOKUP(A744,'Lista de Produtos'!$A$2:$AE$998,16,0),IF($F$10=16,VLOOKUP(A744,'Lista de Produtos'!$A$2:$AE$998,17,0),IF($F$10=17,VLOOKUP(A744,'Lista de Produtos'!$A$2:$AE$998,18,0),IF($F$10=18,VLOOKUP(A744,'Lista de Produtos'!$A$2:$AE$998,19,0),IF($F$10=19,VLOOKUP(A744,'Lista de Produtos'!$A$2:$AE$998,20,0),IF($F$10=20,VLOOKUP(A744,'Lista de Produtos'!$A$2:$AE$998,21,0),IF($F$10=21,VLOOKUP(A744,'Lista de Produtos'!$A$2:$AE$998,22,0),IF($F$10=22,VLOOKUP(A744,'Lista de Produtos'!$A$2:$AE$998,23,0),IF($F$10=23,VLOOKUP(A744,'Lista de Produtos'!$A$2:$AE$998,24,0),IF($F$10=24,VLOOKUP(A744,'Lista de Produtos'!$A$2:$AE$998,25,0),IF($F$10=25,VLOOKUP(A744,'Lista de Produtos'!$A$2:$AE$998,26,0),IF($F$10=26,VLOOKUP(A744,'Lista de Produtos'!$A$2:$AE$998,27,0),IF($F$10=27,VLOOKUP(A744,'Lista de Produtos'!$A$2:$AE$998,28,0),IF($F$10=28,VLOOKUP(A744,'Lista de Produtos'!$A$2:$AE$998,29,0),IF($F$10=29,VLOOKUP(A744,'Lista de Produtos'!$A$2:$AE$998,30,0),IF($F$10=30,VLOOKUP(A744,'Lista de Produtos'!$A$2:$AE$998,31,0))))))))))))))))))))))))))))))),"")</f>
        <v/>
      </c>
      <c r="E744" s="67"/>
      <c r="F744" s="42"/>
      <c r="G744" s="43" t="str">
        <f t="shared" si="11"/>
        <v/>
      </c>
    </row>
    <row r="745" spans="1:7" x14ac:dyDescent="0.25">
      <c r="A745" s="68" t="str">
        <f>IF('Lista de Produtos'!A734="","",'Lista de Produtos'!A734)</f>
        <v/>
      </c>
      <c r="B745" s="69"/>
      <c r="C745" s="70"/>
      <c r="D745" s="66" t="str">
        <f>IFERROR(IF($F$10=1,VLOOKUP(A745,'Lista de Produtos'!$A$2:$E$998,2,0),IF($F$10=2,VLOOKUP(A745,'Lista de Produtos'!$A$2:$E$998,3,0),IF($F$10=3,VLOOKUP(A745,'Lista de Produtos'!$A$2:$E$998,4,0),IF($F$10=4,VLOOKUP(A745,'Lista de Produtos'!$A$2:$E$998,5,0),IF($F$10=5,VLOOKUP(A745,'Lista de Produtos'!$A$2:$F$998,6,0),IF($F$10=6,VLOOKUP(A745,'Lista de Produtos'!$A$2:$G$998,7,0),IF($F$10=7,VLOOKUP(A745,'Lista de Produtos'!$A$2:$H$998,8,0),IF($F$10=8,VLOOKUP(A745,'Lista de Produtos'!$A$2:$I$998,9,0),IF($F$10=9,VLOOKUP(A745,'Lista de Produtos'!$A$2:$J$998,10,0),IF($F$10=10,VLOOKUP(A745,'Lista de Produtos'!$A$2:$AE$998,11,0),IF($F$10=11,VLOOKUP(A745,'Lista de Produtos'!$A$2:$AE$998,12,0),IF($F$10=12,VLOOKUP(A745,'Lista de Produtos'!$A$2:$AE$998,13,0),IF($F$10=13,VLOOKUP(A745,'Lista de Produtos'!$A$2:$AE$998,14,0),IF($F$10=14,VLOOKUP(A745,'Lista de Produtos'!$A$2:$AE$998,15,0),IF($F$10=15,VLOOKUP(A745,'Lista de Produtos'!$A$2:$AE$998,16,0),IF($F$10=16,VLOOKUP(A745,'Lista de Produtos'!$A$2:$AE$998,17,0),IF($F$10=17,VLOOKUP(A745,'Lista de Produtos'!$A$2:$AE$998,18,0),IF($F$10=18,VLOOKUP(A745,'Lista de Produtos'!$A$2:$AE$998,19,0),IF($F$10=19,VLOOKUP(A745,'Lista de Produtos'!$A$2:$AE$998,20,0),IF($F$10=20,VLOOKUP(A745,'Lista de Produtos'!$A$2:$AE$998,21,0),IF($F$10=21,VLOOKUP(A745,'Lista de Produtos'!$A$2:$AE$998,22,0),IF($F$10=22,VLOOKUP(A745,'Lista de Produtos'!$A$2:$AE$998,23,0),IF($F$10=23,VLOOKUP(A745,'Lista de Produtos'!$A$2:$AE$998,24,0),IF($F$10=24,VLOOKUP(A745,'Lista de Produtos'!$A$2:$AE$998,25,0),IF($F$10=25,VLOOKUP(A745,'Lista de Produtos'!$A$2:$AE$998,26,0),IF($F$10=26,VLOOKUP(A745,'Lista de Produtos'!$A$2:$AE$998,27,0),IF($F$10=27,VLOOKUP(A745,'Lista de Produtos'!$A$2:$AE$998,28,0),IF($F$10=28,VLOOKUP(A745,'Lista de Produtos'!$A$2:$AE$998,29,0),IF($F$10=29,VLOOKUP(A745,'Lista de Produtos'!$A$2:$AE$998,30,0),IF($F$10=30,VLOOKUP(A745,'Lista de Produtos'!$A$2:$AE$998,31,0))))))))))))))))))))))))))))))),"")</f>
        <v/>
      </c>
      <c r="E745" s="67"/>
      <c r="F745" s="42"/>
      <c r="G745" s="43" t="str">
        <f t="shared" si="11"/>
        <v/>
      </c>
    </row>
    <row r="746" spans="1:7" x14ac:dyDescent="0.25">
      <c r="A746" s="68" t="str">
        <f>IF('Lista de Produtos'!A735="","",'Lista de Produtos'!A735)</f>
        <v/>
      </c>
      <c r="B746" s="69"/>
      <c r="C746" s="70"/>
      <c r="D746" s="66" t="str">
        <f>IFERROR(IF($F$10=1,VLOOKUP(A746,'Lista de Produtos'!$A$2:$E$998,2,0),IF($F$10=2,VLOOKUP(A746,'Lista de Produtos'!$A$2:$E$998,3,0),IF($F$10=3,VLOOKUP(A746,'Lista de Produtos'!$A$2:$E$998,4,0),IF($F$10=4,VLOOKUP(A746,'Lista de Produtos'!$A$2:$E$998,5,0),IF($F$10=5,VLOOKUP(A746,'Lista de Produtos'!$A$2:$F$998,6,0),IF($F$10=6,VLOOKUP(A746,'Lista de Produtos'!$A$2:$G$998,7,0),IF($F$10=7,VLOOKUP(A746,'Lista de Produtos'!$A$2:$H$998,8,0),IF($F$10=8,VLOOKUP(A746,'Lista de Produtos'!$A$2:$I$998,9,0),IF($F$10=9,VLOOKUP(A746,'Lista de Produtos'!$A$2:$J$998,10,0),IF($F$10=10,VLOOKUP(A746,'Lista de Produtos'!$A$2:$AE$998,11,0),IF($F$10=11,VLOOKUP(A746,'Lista de Produtos'!$A$2:$AE$998,12,0),IF($F$10=12,VLOOKUP(A746,'Lista de Produtos'!$A$2:$AE$998,13,0),IF($F$10=13,VLOOKUP(A746,'Lista de Produtos'!$A$2:$AE$998,14,0),IF($F$10=14,VLOOKUP(A746,'Lista de Produtos'!$A$2:$AE$998,15,0),IF($F$10=15,VLOOKUP(A746,'Lista de Produtos'!$A$2:$AE$998,16,0),IF($F$10=16,VLOOKUP(A746,'Lista de Produtos'!$A$2:$AE$998,17,0),IF($F$10=17,VLOOKUP(A746,'Lista de Produtos'!$A$2:$AE$998,18,0),IF($F$10=18,VLOOKUP(A746,'Lista de Produtos'!$A$2:$AE$998,19,0),IF($F$10=19,VLOOKUP(A746,'Lista de Produtos'!$A$2:$AE$998,20,0),IF($F$10=20,VLOOKUP(A746,'Lista de Produtos'!$A$2:$AE$998,21,0),IF($F$10=21,VLOOKUP(A746,'Lista de Produtos'!$A$2:$AE$998,22,0),IF($F$10=22,VLOOKUP(A746,'Lista de Produtos'!$A$2:$AE$998,23,0),IF($F$10=23,VLOOKUP(A746,'Lista de Produtos'!$A$2:$AE$998,24,0),IF($F$10=24,VLOOKUP(A746,'Lista de Produtos'!$A$2:$AE$998,25,0),IF($F$10=25,VLOOKUP(A746,'Lista de Produtos'!$A$2:$AE$998,26,0),IF($F$10=26,VLOOKUP(A746,'Lista de Produtos'!$A$2:$AE$998,27,0),IF($F$10=27,VLOOKUP(A746,'Lista de Produtos'!$A$2:$AE$998,28,0),IF($F$10=28,VLOOKUP(A746,'Lista de Produtos'!$A$2:$AE$998,29,0),IF($F$10=29,VLOOKUP(A746,'Lista de Produtos'!$A$2:$AE$998,30,0),IF($F$10=30,VLOOKUP(A746,'Lista de Produtos'!$A$2:$AE$998,31,0))))))))))))))))))))))))))))))),"")</f>
        <v/>
      </c>
      <c r="E746" s="67"/>
      <c r="F746" s="42"/>
      <c r="G746" s="43" t="str">
        <f t="shared" si="11"/>
        <v/>
      </c>
    </row>
    <row r="747" spans="1:7" x14ac:dyDescent="0.25">
      <c r="A747" s="68" t="str">
        <f>IF('Lista de Produtos'!A736="","",'Lista de Produtos'!A736)</f>
        <v/>
      </c>
      <c r="B747" s="69"/>
      <c r="C747" s="70"/>
      <c r="D747" s="66" t="str">
        <f>IFERROR(IF($F$10=1,VLOOKUP(A747,'Lista de Produtos'!$A$2:$E$998,2,0),IF($F$10=2,VLOOKUP(A747,'Lista de Produtos'!$A$2:$E$998,3,0),IF($F$10=3,VLOOKUP(A747,'Lista de Produtos'!$A$2:$E$998,4,0),IF($F$10=4,VLOOKUP(A747,'Lista de Produtos'!$A$2:$E$998,5,0),IF($F$10=5,VLOOKUP(A747,'Lista de Produtos'!$A$2:$F$998,6,0),IF($F$10=6,VLOOKUP(A747,'Lista de Produtos'!$A$2:$G$998,7,0),IF($F$10=7,VLOOKUP(A747,'Lista de Produtos'!$A$2:$H$998,8,0),IF($F$10=8,VLOOKUP(A747,'Lista de Produtos'!$A$2:$I$998,9,0),IF($F$10=9,VLOOKUP(A747,'Lista de Produtos'!$A$2:$J$998,10,0),IF($F$10=10,VLOOKUP(A747,'Lista de Produtos'!$A$2:$AE$998,11,0),IF($F$10=11,VLOOKUP(A747,'Lista de Produtos'!$A$2:$AE$998,12,0),IF($F$10=12,VLOOKUP(A747,'Lista de Produtos'!$A$2:$AE$998,13,0),IF($F$10=13,VLOOKUP(A747,'Lista de Produtos'!$A$2:$AE$998,14,0),IF($F$10=14,VLOOKUP(A747,'Lista de Produtos'!$A$2:$AE$998,15,0),IF($F$10=15,VLOOKUP(A747,'Lista de Produtos'!$A$2:$AE$998,16,0),IF($F$10=16,VLOOKUP(A747,'Lista de Produtos'!$A$2:$AE$998,17,0),IF($F$10=17,VLOOKUP(A747,'Lista de Produtos'!$A$2:$AE$998,18,0),IF($F$10=18,VLOOKUP(A747,'Lista de Produtos'!$A$2:$AE$998,19,0),IF($F$10=19,VLOOKUP(A747,'Lista de Produtos'!$A$2:$AE$998,20,0),IF($F$10=20,VLOOKUP(A747,'Lista de Produtos'!$A$2:$AE$998,21,0),IF($F$10=21,VLOOKUP(A747,'Lista de Produtos'!$A$2:$AE$998,22,0),IF($F$10=22,VLOOKUP(A747,'Lista de Produtos'!$A$2:$AE$998,23,0),IF($F$10=23,VLOOKUP(A747,'Lista de Produtos'!$A$2:$AE$998,24,0),IF($F$10=24,VLOOKUP(A747,'Lista de Produtos'!$A$2:$AE$998,25,0),IF($F$10=25,VLOOKUP(A747,'Lista de Produtos'!$A$2:$AE$998,26,0),IF($F$10=26,VLOOKUP(A747,'Lista de Produtos'!$A$2:$AE$998,27,0),IF($F$10=27,VLOOKUP(A747,'Lista de Produtos'!$A$2:$AE$998,28,0),IF($F$10=28,VLOOKUP(A747,'Lista de Produtos'!$A$2:$AE$998,29,0),IF($F$10=29,VLOOKUP(A747,'Lista de Produtos'!$A$2:$AE$998,30,0),IF($F$10=30,VLOOKUP(A747,'Lista de Produtos'!$A$2:$AE$998,31,0))))))))))))))))))))))))))))))),"")</f>
        <v/>
      </c>
      <c r="E747" s="67"/>
      <c r="F747" s="42"/>
      <c r="G747" s="43" t="str">
        <f t="shared" si="11"/>
        <v/>
      </c>
    </row>
    <row r="748" spans="1:7" x14ac:dyDescent="0.25">
      <c r="A748" s="68" t="str">
        <f>IF('Lista de Produtos'!A737="","",'Lista de Produtos'!A737)</f>
        <v/>
      </c>
      <c r="B748" s="69"/>
      <c r="C748" s="70"/>
      <c r="D748" s="66" t="str">
        <f>IFERROR(IF($F$10=1,VLOOKUP(A748,'Lista de Produtos'!$A$2:$E$998,2,0),IF($F$10=2,VLOOKUP(A748,'Lista de Produtos'!$A$2:$E$998,3,0),IF($F$10=3,VLOOKUP(A748,'Lista de Produtos'!$A$2:$E$998,4,0),IF($F$10=4,VLOOKUP(A748,'Lista de Produtos'!$A$2:$E$998,5,0),IF($F$10=5,VLOOKUP(A748,'Lista de Produtos'!$A$2:$F$998,6,0),IF($F$10=6,VLOOKUP(A748,'Lista de Produtos'!$A$2:$G$998,7,0),IF($F$10=7,VLOOKUP(A748,'Lista de Produtos'!$A$2:$H$998,8,0),IF($F$10=8,VLOOKUP(A748,'Lista de Produtos'!$A$2:$I$998,9,0),IF($F$10=9,VLOOKUP(A748,'Lista de Produtos'!$A$2:$J$998,10,0),IF($F$10=10,VLOOKUP(A748,'Lista de Produtos'!$A$2:$AE$998,11,0),IF($F$10=11,VLOOKUP(A748,'Lista de Produtos'!$A$2:$AE$998,12,0),IF($F$10=12,VLOOKUP(A748,'Lista de Produtos'!$A$2:$AE$998,13,0),IF($F$10=13,VLOOKUP(A748,'Lista de Produtos'!$A$2:$AE$998,14,0),IF($F$10=14,VLOOKUP(A748,'Lista de Produtos'!$A$2:$AE$998,15,0),IF($F$10=15,VLOOKUP(A748,'Lista de Produtos'!$A$2:$AE$998,16,0),IF($F$10=16,VLOOKUP(A748,'Lista de Produtos'!$A$2:$AE$998,17,0),IF($F$10=17,VLOOKUP(A748,'Lista de Produtos'!$A$2:$AE$998,18,0),IF($F$10=18,VLOOKUP(A748,'Lista de Produtos'!$A$2:$AE$998,19,0),IF($F$10=19,VLOOKUP(A748,'Lista de Produtos'!$A$2:$AE$998,20,0),IF($F$10=20,VLOOKUP(A748,'Lista de Produtos'!$A$2:$AE$998,21,0),IF($F$10=21,VLOOKUP(A748,'Lista de Produtos'!$A$2:$AE$998,22,0),IF($F$10=22,VLOOKUP(A748,'Lista de Produtos'!$A$2:$AE$998,23,0),IF($F$10=23,VLOOKUP(A748,'Lista de Produtos'!$A$2:$AE$998,24,0),IF($F$10=24,VLOOKUP(A748,'Lista de Produtos'!$A$2:$AE$998,25,0),IF($F$10=25,VLOOKUP(A748,'Lista de Produtos'!$A$2:$AE$998,26,0),IF($F$10=26,VLOOKUP(A748,'Lista de Produtos'!$A$2:$AE$998,27,0),IF($F$10=27,VLOOKUP(A748,'Lista de Produtos'!$A$2:$AE$998,28,0),IF($F$10=28,VLOOKUP(A748,'Lista de Produtos'!$A$2:$AE$998,29,0),IF($F$10=29,VLOOKUP(A748,'Lista de Produtos'!$A$2:$AE$998,30,0),IF($F$10=30,VLOOKUP(A748,'Lista de Produtos'!$A$2:$AE$998,31,0))))))))))))))))))))))))))))))),"")</f>
        <v/>
      </c>
      <c r="E748" s="67"/>
      <c r="F748" s="42"/>
      <c r="G748" s="43" t="str">
        <f t="shared" si="11"/>
        <v/>
      </c>
    </row>
    <row r="749" spans="1:7" x14ac:dyDescent="0.25">
      <c r="A749" s="68" t="str">
        <f>IF('Lista de Produtos'!A738="","",'Lista de Produtos'!A738)</f>
        <v/>
      </c>
      <c r="B749" s="69"/>
      <c r="C749" s="70"/>
      <c r="D749" s="66" t="str">
        <f>IFERROR(IF($F$10=1,VLOOKUP(A749,'Lista de Produtos'!$A$2:$E$998,2,0),IF($F$10=2,VLOOKUP(A749,'Lista de Produtos'!$A$2:$E$998,3,0),IF($F$10=3,VLOOKUP(A749,'Lista de Produtos'!$A$2:$E$998,4,0),IF($F$10=4,VLOOKUP(A749,'Lista de Produtos'!$A$2:$E$998,5,0),IF($F$10=5,VLOOKUP(A749,'Lista de Produtos'!$A$2:$F$998,6,0),IF($F$10=6,VLOOKUP(A749,'Lista de Produtos'!$A$2:$G$998,7,0),IF($F$10=7,VLOOKUP(A749,'Lista de Produtos'!$A$2:$H$998,8,0),IF($F$10=8,VLOOKUP(A749,'Lista de Produtos'!$A$2:$I$998,9,0),IF($F$10=9,VLOOKUP(A749,'Lista de Produtos'!$A$2:$J$998,10,0),IF($F$10=10,VLOOKUP(A749,'Lista de Produtos'!$A$2:$AE$998,11,0),IF($F$10=11,VLOOKUP(A749,'Lista de Produtos'!$A$2:$AE$998,12,0),IF($F$10=12,VLOOKUP(A749,'Lista de Produtos'!$A$2:$AE$998,13,0),IF($F$10=13,VLOOKUP(A749,'Lista de Produtos'!$A$2:$AE$998,14,0),IF($F$10=14,VLOOKUP(A749,'Lista de Produtos'!$A$2:$AE$998,15,0),IF($F$10=15,VLOOKUP(A749,'Lista de Produtos'!$A$2:$AE$998,16,0),IF($F$10=16,VLOOKUP(A749,'Lista de Produtos'!$A$2:$AE$998,17,0),IF($F$10=17,VLOOKUP(A749,'Lista de Produtos'!$A$2:$AE$998,18,0),IF($F$10=18,VLOOKUP(A749,'Lista de Produtos'!$A$2:$AE$998,19,0),IF($F$10=19,VLOOKUP(A749,'Lista de Produtos'!$A$2:$AE$998,20,0),IF($F$10=20,VLOOKUP(A749,'Lista de Produtos'!$A$2:$AE$998,21,0),IF($F$10=21,VLOOKUP(A749,'Lista de Produtos'!$A$2:$AE$998,22,0),IF($F$10=22,VLOOKUP(A749,'Lista de Produtos'!$A$2:$AE$998,23,0),IF($F$10=23,VLOOKUP(A749,'Lista de Produtos'!$A$2:$AE$998,24,0),IF($F$10=24,VLOOKUP(A749,'Lista de Produtos'!$A$2:$AE$998,25,0),IF($F$10=25,VLOOKUP(A749,'Lista de Produtos'!$A$2:$AE$998,26,0),IF($F$10=26,VLOOKUP(A749,'Lista de Produtos'!$A$2:$AE$998,27,0),IF($F$10=27,VLOOKUP(A749,'Lista de Produtos'!$A$2:$AE$998,28,0),IF($F$10=28,VLOOKUP(A749,'Lista de Produtos'!$A$2:$AE$998,29,0),IF($F$10=29,VLOOKUP(A749,'Lista de Produtos'!$A$2:$AE$998,30,0),IF($F$10=30,VLOOKUP(A749,'Lista de Produtos'!$A$2:$AE$998,31,0))))))))))))))))))))))))))))))),"")</f>
        <v/>
      </c>
      <c r="E749" s="67"/>
      <c r="F749" s="42"/>
      <c r="G749" s="43" t="str">
        <f t="shared" si="11"/>
        <v/>
      </c>
    </row>
    <row r="750" spans="1:7" x14ac:dyDescent="0.25">
      <c r="A750" s="68" t="str">
        <f>IF('Lista de Produtos'!A739="","",'Lista de Produtos'!A739)</f>
        <v/>
      </c>
      <c r="B750" s="69"/>
      <c r="C750" s="70"/>
      <c r="D750" s="66" t="str">
        <f>IFERROR(IF($F$10=1,VLOOKUP(A750,'Lista de Produtos'!$A$2:$E$998,2,0),IF($F$10=2,VLOOKUP(A750,'Lista de Produtos'!$A$2:$E$998,3,0),IF($F$10=3,VLOOKUP(A750,'Lista de Produtos'!$A$2:$E$998,4,0),IF($F$10=4,VLOOKUP(A750,'Lista de Produtos'!$A$2:$E$998,5,0),IF($F$10=5,VLOOKUP(A750,'Lista de Produtos'!$A$2:$F$998,6,0),IF($F$10=6,VLOOKUP(A750,'Lista de Produtos'!$A$2:$G$998,7,0),IF($F$10=7,VLOOKUP(A750,'Lista de Produtos'!$A$2:$H$998,8,0),IF($F$10=8,VLOOKUP(A750,'Lista de Produtos'!$A$2:$I$998,9,0),IF($F$10=9,VLOOKUP(A750,'Lista de Produtos'!$A$2:$J$998,10,0),IF($F$10=10,VLOOKUP(A750,'Lista de Produtos'!$A$2:$AE$998,11,0),IF($F$10=11,VLOOKUP(A750,'Lista de Produtos'!$A$2:$AE$998,12,0),IF($F$10=12,VLOOKUP(A750,'Lista de Produtos'!$A$2:$AE$998,13,0),IF($F$10=13,VLOOKUP(A750,'Lista de Produtos'!$A$2:$AE$998,14,0),IF($F$10=14,VLOOKUP(A750,'Lista de Produtos'!$A$2:$AE$998,15,0),IF($F$10=15,VLOOKUP(A750,'Lista de Produtos'!$A$2:$AE$998,16,0),IF($F$10=16,VLOOKUP(A750,'Lista de Produtos'!$A$2:$AE$998,17,0),IF($F$10=17,VLOOKUP(A750,'Lista de Produtos'!$A$2:$AE$998,18,0),IF($F$10=18,VLOOKUP(A750,'Lista de Produtos'!$A$2:$AE$998,19,0),IF($F$10=19,VLOOKUP(A750,'Lista de Produtos'!$A$2:$AE$998,20,0),IF($F$10=20,VLOOKUP(A750,'Lista de Produtos'!$A$2:$AE$998,21,0),IF($F$10=21,VLOOKUP(A750,'Lista de Produtos'!$A$2:$AE$998,22,0),IF($F$10=22,VLOOKUP(A750,'Lista de Produtos'!$A$2:$AE$998,23,0),IF($F$10=23,VLOOKUP(A750,'Lista de Produtos'!$A$2:$AE$998,24,0),IF($F$10=24,VLOOKUP(A750,'Lista de Produtos'!$A$2:$AE$998,25,0),IF($F$10=25,VLOOKUP(A750,'Lista de Produtos'!$A$2:$AE$998,26,0),IF($F$10=26,VLOOKUP(A750,'Lista de Produtos'!$A$2:$AE$998,27,0),IF($F$10=27,VLOOKUP(A750,'Lista de Produtos'!$A$2:$AE$998,28,0),IF($F$10=28,VLOOKUP(A750,'Lista de Produtos'!$A$2:$AE$998,29,0),IF($F$10=29,VLOOKUP(A750,'Lista de Produtos'!$A$2:$AE$998,30,0),IF($F$10=30,VLOOKUP(A750,'Lista de Produtos'!$A$2:$AE$998,31,0))))))))))))))))))))))))))))))),"")</f>
        <v/>
      </c>
      <c r="E750" s="67"/>
      <c r="F750" s="42"/>
      <c r="G750" s="43" t="str">
        <f t="shared" si="11"/>
        <v/>
      </c>
    </row>
    <row r="751" spans="1:7" x14ac:dyDescent="0.25">
      <c r="A751" s="68" t="str">
        <f>IF('Lista de Produtos'!A740="","",'Lista de Produtos'!A740)</f>
        <v/>
      </c>
      <c r="B751" s="69"/>
      <c r="C751" s="70"/>
      <c r="D751" s="66" t="str">
        <f>IFERROR(IF($F$10=1,VLOOKUP(A751,'Lista de Produtos'!$A$2:$E$998,2,0),IF($F$10=2,VLOOKUP(A751,'Lista de Produtos'!$A$2:$E$998,3,0),IF($F$10=3,VLOOKUP(A751,'Lista de Produtos'!$A$2:$E$998,4,0),IF($F$10=4,VLOOKUP(A751,'Lista de Produtos'!$A$2:$E$998,5,0),IF($F$10=5,VLOOKUP(A751,'Lista de Produtos'!$A$2:$F$998,6,0),IF($F$10=6,VLOOKUP(A751,'Lista de Produtos'!$A$2:$G$998,7,0),IF($F$10=7,VLOOKUP(A751,'Lista de Produtos'!$A$2:$H$998,8,0),IF($F$10=8,VLOOKUP(A751,'Lista de Produtos'!$A$2:$I$998,9,0),IF($F$10=9,VLOOKUP(A751,'Lista de Produtos'!$A$2:$J$998,10,0),IF($F$10=10,VLOOKUP(A751,'Lista de Produtos'!$A$2:$AE$998,11,0),IF($F$10=11,VLOOKUP(A751,'Lista de Produtos'!$A$2:$AE$998,12,0),IF($F$10=12,VLOOKUP(A751,'Lista de Produtos'!$A$2:$AE$998,13,0),IF($F$10=13,VLOOKUP(A751,'Lista de Produtos'!$A$2:$AE$998,14,0),IF($F$10=14,VLOOKUP(A751,'Lista de Produtos'!$A$2:$AE$998,15,0),IF($F$10=15,VLOOKUP(A751,'Lista de Produtos'!$A$2:$AE$998,16,0),IF($F$10=16,VLOOKUP(A751,'Lista de Produtos'!$A$2:$AE$998,17,0),IF($F$10=17,VLOOKUP(A751,'Lista de Produtos'!$A$2:$AE$998,18,0),IF($F$10=18,VLOOKUP(A751,'Lista de Produtos'!$A$2:$AE$998,19,0),IF($F$10=19,VLOOKUP(A751,'Lista de Produtos'!$A$2:$AE$998,20,0),IF($F$10=20,VLOOKUP(A751,'Lista de Produtos'!$A$2:$AE$998,21,0),IF($F$10=21,VLOOKUP(A751,'Lista de Produtos'!$A$2:$AE$998,22,0),IF($F$10=22,VLOOKUP(A751,'Lista de Produtos'!$A$2:$AE$998,23,0),IF($F$10=23,VLOOKUP(A751,'Lista de Produtos'!$A$2:$AE$998,24,0),IF($F$10=24,VLOOKUP(A751,'Lista de Produtos'!$A$2:$AE$998,25,0),IF($F$10=25,VLOOKUP(A751,'Lista de Produtos'!$A$2:$AE$998,26,0),IF($F$10=26,VLOOKUP(A751,'Lista de Produtos'!$A$2:$AE$998,27,0),IF($F$10=27,VLOOKUP(A751,'Lista de Produtos'!$A$2:$AE$998,28,0),IF($F$10=28,VLOOKUP(A751,'Lista de Produtos'!$A$2:$AE$998,29,0),IF($F$10=29,VLOOKUP(A751,'Lista de Produtos'!$A$2:$AE$998,30,0),IF($F$10=30,VLOOKUP(A751,'Lista de Produtos'!$A$2:$AE$998,31,0))))))))))))))))))))))))))))))),"")</f>
        <v/>
      </c>
      <c r="E751" s="67"/>
      <c r="F751" s="42"/>
      <c r="G751" s="43" t="str">
        <f t="shared" si="11"/>
        <v/>
      </c>
    </row>
    <row r="752" spans="1:7" x14ac:dyDescent="0.25">
      <c r="A752" s="68" t="str">
        <f>IF('Lista de Produtos'!A741="","",'Lista de Produtos'!A741)</f>
        <v/>
      </c>
      <c r="B752" s="69"/>
      <c r="C752" s="70"/>
      <c r="D752" s="66" t="str">
        <f>IFERROR(IF($F$10=1,VLOOKUP(A752,'Lista de Produtos'!$A$2:$E$998,2,0),IF($F$10=2,VLOOKUP(A752,'Lista de Produtos'!$A$2:$E$998,3,0),IF($F$10=3,VLOOKUP(A752,'Lista de Produtos'!$A$2:$E$998,4,0),IF($F$10=4,VLOOKUP(A752,'Lista de Produtos'!$A$2:$E$998,5,0),IF($F$10=5,VLOOKUP(A752,'Lista de Produtos'!$A$2:$F$998,6,0),IF($F$10=6,VLOOKUP(A752,'Lista de Produtos'!$A$2:$G$998,7,0),IF($F$10=7,VLOOKUP(A752,'Lista de Produtos'!$A$2:$H$998,8,0),IF($F$10=8,VLOOKUP(A752,'Lista de Produtos'!$A$2:$I$998,9,0),IF($F$10=9,VLOOKUP(A752,'Lista de Produtos'!$A$2:$J$998,10,0),IF($F$10=10,VLOOKUP(A752,'Lista de Produtos'!$A$2:$AE$998,11,0),IF($F$10=11,VLOOKUP(A752,'Lista de Produtos'!$A$2:$AE$998,12,0),IF($F$10=12,VLOOKUP(A752,'Lista de Produtos'!$A$2:$AE$998,13,0),IF($F$10=13,VLOOKUP(A752,'Lista de Produtos'!$A$2:$AE$998,14,0),IF($F$10=14,VLOOKUP(A752,'Lista de Produtos'!$A$2:$AE$998,15,0),IF($F$10=15,VLOOKUP(A752,'Lista de Produtos'!$A$2:$AE$998,16,0),IF($F$10=16,VLOOKUP(A752,'Lista de Produtos'!$A$2:$AE$998,17,0),IF($F$10=17,VLOOKUP(A752,'Lista de Produtos'!$A$2:$AE$998,18,0),IF($F$10=18,VLOOKUP(A752,'Lista de Produtos'!$A$2:$AE$998,19,0),IF($F$10=19,VLOOKUP(A752,'Lista de Produtos'!$A$2:$AE$998,20,0),IF($F$10=20,VLOOKUP(A752,'Lista de Produtos'!$A$2:$AE$998,21,0),IF($F$10=21,VLOOKUP(A752,'Lista de Produtos'!$A$2:$AE$998,22,0),IF($F$10=22,VLOOKUP(A752,'Lista de Produtos'!$A$2:$AE$998,23,0),IF($F$10=23,VLOOKUP(A752,'Lista de Produtos'!$A$2:$AE$998,24,0),IF($F$10=24,VLOOKUP(A752,'Lista de Produtos'!$A$2:$AE$998,25,0),IF($F$10=25,VLOOKUP(A752,'Lista de Produtos'!$A$2:$AE$998,26,0),IF($F$10=26,VLOOKUP(A752,'Lista de Produtos'!$A$2:$AE$998,27,0),IF($F$10=27,VLOOKUP(A752,'Lista de Produtos'!$A$2:$AE$998,28,0),IF($F$10=28,VLOOKUP(A752,'Lista de Produtos'!$A$2:$AE$998,29,0),IF($F$10=29,VLOOKUP(A752,'Lista de Produtos'!$A$2:$AE$998,30,0),IF($F$10=30,VLOOKUP(A752,'Lista de Produtos'!$A$2:$AE$998,31,0))))))))))))))))))))))))))))))),"")</f>
        <v/>
      </c>
      <c r="E752" s="67"/>
      <c r="F752" s="42"/>
      <c r="G752" s="43" t="str">
        <f t="shared" si="11"/>
        <v/>
      </c>
    </row>
    <row r="753" spans="1:7" x14ac:dyDescent="0.25">
      <c r="A753" s="68" t="str">
        <f>IF('Lista de Produtos'!A742="","",'Lista de Produtos'!A742)</f>
        <v/>
      </c>
      <c r="B753" s="69"/>
      <c r="C753" s="70"/>
      <c r="D753" s="66" t="str">
        <f>IFERROR(IF($F$10=1,VLOOKUP(A753,'Lista de Produtos'!$A$2:$E$998,2,0),IF($F$10=2,VLOOKUP(A753,'Lista de Produtos'!$A$2:$E$998,3,0),IF($F$10=3,VLOOKUP(A753,'Lista de Produtos'!$A$2:$E$998,4,0),IF($F$10=4,VLOOKUP(A753,'Lista de Produtos'!$A$2:$E$998,5,0),IF($F$10=5,VLOOKUP(A753,'Lista de Produtos'!$A$2:$F$998,6,0),IF($F$10=6,VLOOKUP(A753,'Lista de Produtos'!$A$2:$G$998,7,0),IF($F$10=7,VLOOKUP(A753,'Lista de Produtos'!$A$2:$H$998,8,0),IF($F$10=8,VLOOKUP(A753,'Lista de Produtos'!$A$2:$I$998,9,0),IF($F$10=9,VLOOKUP(A753,'Lista de Produtos'!$A$2:$J$998,10,0),IF($F$10=10,VLOOKUP(A753,'Lista de Produtos'!$A$2:$AE$998,11,0),IF($F$10=11,VLOOKUP(A753,'Lista de Produtos'!$A$2:$AE$998,12,0),IF($F$10=12,VLOOKUP(A753,'Lista de Produtos'!$A$2:$AE$998,13,0),IF($F$10=13,VLOOKUP(A753,'Lista de Produtos'!$A$2:$AE$998,14,0),IF($F$10=14,VLOOKUP(A753,'Lista de Produtos'!$A$2:$AE$998,15,0),IF($F$10=15,VLOOKUP(A753,'Lista de Produtos'!$A$2:$AE$998,16,0),IF($F$10=16,VLOOKUP(A753,'Lista de Produtos'!$A$2:$AE$998,17,0),IF($F$10=17,VLOOKUP(A753,'Lista de Produtos'!$A$2:$AE$998,18,0),IF($F$10=18,VLOOKUP(A753,'Lista de Produtos'!$A$2:$AE$998,19,0),IF($F$10=19,VLOOKUP(A753,'Lista de Produtos'!$A$2:$AE$998,20,0),IF($F$10=20,VLOOKUP(A753,'Lista de Produtos'!$A$2:$AE$998,21,0),IF($F$10=21,VLOOKUP(A753,'Lista de Produtos'!$A$2:$AE$998,22,0),IF($F$10=22,VLOOKUP(A753,'Lista de Produtos'!$A$2:$AE$998,23,0),IF($F$10=23,VLOOKUP(A753,'Lista de Produtos'!$A$2:$AE$998,24,0),IF($F$10=24,VLOOKUP(A753,'Lista de Produtos'!$A$2:$AE$998,25,0),IF($F$10=25,VLOOKUP(A753,'Lista de Produtos'!$A$2:$AE$998,26,0),IF($F$10=26,VLOOKUP(A753,'Lista de Produtos'!$A$2:$AE$998,27,0),IF($F$10=27,VLOOKUP(A753,'Lista de Produtos'!$A$2:$AE$998,28,0),IF($F$10=28,VLOOKUP(A753,'Lista de Produtos'!$A$2:$AE$998,29,0),IF($F$10=29,VLOOKUP(A753,'Lista de Produtos'!$A$2:$AE$998,30,0),IF($F$10=30,VLOOKUP(A753,'Lista de Produtos'!$A$2:$AE$998,31,0))))))))))))))))))))))))))))))),"")</f>
        <v/>
      </c>
      <c r="E753" s="67"/>
      <c r="F753" s="42"/>
      <c r="G753" s="43" t="str">
        <f t="shared" si="11"/>
        <v/>
      </c>
    </row>
    <row r="754" spans="1:7" x14ac:dyDescent="0.25">
      <c r="A754" s="68" t="str">
        <f>IF('Lista de Produtos'!A743="","",'Lista de Produtos'!A743)</f>
        <v/>
      </c>
      <c r="B754" s="69"/>
      <c r="C754" s="70"/>
      <c r="D754" s="66" t="str">
        <f>IFERROR(IF($F$10=1,VLOOKUP(A754,'Lista de Produtos'!$A$2:$E$998,2,0),IF($F$10=2,VLOOKUP(A754,'Lista de Produtos'!$A$2:$E$998,3,0),IF($F$10=3,VLOOKUP(A754,'Lista de Produtos'!$A$2:$E$998,4,0),IF($F$10=4,VLOOKUP(A754,'Lista de Produtos'!$A$2:$E$998,5,0),IF($F$10=5,VLOOKUP(A754,'Lista de Produtos'!$A$2:$F$998,6,0),IF($F$10=6,VLOOKUP(A754,'Lista de Produtos'!$A$2:$G$998,7,0),IF($F$10=7,VLOOKUP(A754,'Lista de Produtos'!$A$2:$H$998,8,0),IF($F$10=8,VLOOKUP(A754,'Lista de Produtos'!$A$2:$I$998,9,0),IF($F$10=9,VLOOKUP(A754,'Lista de Produtos'!$A$2:$J$998,10,0),IF($F$10=10,VLOOKUP(A754,'Lista de Produtos'!$A$2:$AE$998,11,0),IF($F$10=11,VLOOKUP(A754,'Lista de Produtos'!$A$2:$AE$998,12,0),IF($F$10=12,VLOOKUP(A754,'Lista de Produtos'!$A$2:$AE$998,13,0),IF($F$10=13,VLOOKUP(A754,'Lista de Produtos'!$A$2:$AE$998,14,0),IF($F$10=14,VLOOKUP(A754,'Lista de Produtos'!$A$2:$AE$998,15,0),IF($F$10=15,VLOOKUP(A754,'Lista de Produtos'!$A$2:$AE$998,16,0),IF($F$10=16,VLOOKUP(A754,'Lista de Produtos'!$A$2:$AE$998,17,0),IF($F$10=17,VLOOKUP(A754,'Lista de Produtos'!$A$2:$AE$998,18,0),IF($F$10=18,VLOOKUP(A754,'Lista de Produtos'!$A$2:$AE$998,19,0),IF($F$10=19,VLOOKUP(A754,'Lista de Produtos'!$A$2:$AE$998,20,0),IF($F$10=20,VLOOKUP(A754,'Lista de Produtos'!$A$2:$AE$998,21,0),IF($F$10=21,VLOOKUP(A754,'Lista de Produtos'!$A$2:$AE$998,22,0),IF($F$10=22,VLOOKUP(A754,'Lista de Produtos'!$A$2:$AE$998,23,0),IF($F$10=23,VLOOKUP(A754,'Lista de Produtos'!$A$2:$AE$998,24,0),IF($F$10=24,VLOOKUP(A754,'Lista de Produtos'!$A$2:$AE$998,25,0),IF($F$10=25,VLOOKUP(A754,'Lista de Produtos'!$A$2:$AE$998,26,0),IF($F$10=26,VLOOKUP(A754,'Lista de Produtos'!$A$2:$AE$998,27,0),IF($F$10=27,VLOOKUP(A754,'Lista de Produtos'!$A$2:$AE$998,28,0),IF($F$10=28,VLOOKUP(A754,'Lista de Produtos'!$A$2:$AE$998,29,0),IF($F$10=29,VLOOKUP(A754,'Lista de Produtos'!$A$2:$AE$998,30,0),IF($F$10=30,VLOOKUP(A754,'Lista de Produtos'!$A$2:$AE$998,31,0))))))))))))))))))))))))))))))),"")</f>
        <v/>
      </c>
      <c r="E754" s="67"/>
      <c r="F754" s="42"/>
      <c r="G754" s="43" t="str">
        <f t="shared" si="11"/>
        <v/>
      </c>
    </row>
    <row r="755" spans="1:7" x14ac:dyDescent="0.25">
      <c r="A755" s="68" t="str">
        <f>IF('Lista de Produtos'!A744="","",'Lista de Produtos'!A744)</f>
        <v/>
      </c>
      <c r="B755" s="69"/>
      <c r="C755" s="70"/>
      <c r="D755" s="66" t="str">
        <f>IFERROR(IF($F$10=1,VLOOKUP(A755,'Lista de Produtos'!$A$2:$E$998,2,0),IF($F$10=2,VLOOKUP(A755,'Lista de Produtos'!$A$2:$E$998,3,0),IF($F$10=3,VLOOKUP(A755,'Lista de Produtos'!$A$2:$E$998,4,0),IF($F$10=4,VLOOKUP(A755,'Lista de Produtos'!$A$2:$E$998,5,0),IF($F$10=5,VLOOKUP(A755,'Lista de Produtos'!$A$2:$F$998,6,0),IF($F$10=6,VLOOKUP(A755,'Lista de Produtos'!$A$2:$G$998,7,0),IF($F$10=7,VLOOKUP(A755,'Lista de Produtos'!$A$2:$H$998,8,0),IF($F$10=8,VLOOKUP(A755,'Lista de Produtos'!$A$2:$I$998,9,0),IF($F$10=9,VLOOKUP(A755,'Lista de Produtos'!$A$2:$J$998,10,0),IF($F$10=10,VLOOKUP(A755,'Lista de Produtos'!$A$2:$AE$998,11,0),IF($F$10=11,VLOOKUP(A755,'Lista de Produtos'!$A$2:$AE$998,12,0),IF($F$10=12,VLOOKUP(A755,'Lista de Produtos'!$A$2:$AE$998,13,0),IF($F$10=13,VLOOKUP(A755,'Lista de Produtos'!$A$2:$AE$998,14,0),IF($F$10=14,VLOOKUP(A755,'Lista de Produtos'!$A$2:$AE$998,15,0),IF($F$10=15,VLOOKUP(A755,'Lista de Produtos'!$A$2:$AE$998,16,0),IF($F$10=16,VLOOKUP(A755,'Lista de Produtos'!$A$2:$AE$998,17,0),IF($F$10=17,VLOOKUP(A755,'Lista de Produtos'!$A$2:$AE$998,18,0),IF($F$10=18,VLOOKUP(A755,'Lista de Produtos'!$A$2:$AE$998,19,0),IF($F$10=19,VLOOKUP(A755,'Lista de Produtos'!$A$2:$AE$998,20,0),IF($F$10=20,VLOOKUP(A755,'Lista de Produtos'!$A$2:$AE$998,21,0),IF($F$10=21,VLOOKUP(A755,'Lista de Produtos'!$A$2:$AE$998,22,0),IF($F$10=22,VLOOKUP(A755,'Lista de Produtos'!$A$2:$AE$998,23,0),IF($F$10=23,VLOOKUP(A755,'Lista de Produtos'!$A$2:$AE$998,24,0),IF($F$10=24,VLOOKUP(A755,'Lista de Produtos'!$A$2:$AE$998,25,0),IF($F$10=25,VLOOKUP(A755,'Lista de Produtos'!$A$2:$AE$998,26,0),IF($F$10=26,VLOOKUP(A755,'Lista de Produtos'!$A$2:$AE$998,27,0),IF($F$10=27,VLOOKUP(A755,'Lista de Produtos'!$A$2:$AE$998,28,0),IF($F$10=28,VLOOKUP(A755,'Lista de Produtos'!$A$2:$AE$998,29,0),IF($F$10=29,VLOOKUP(A755,'Lista de Produtos'!$A$2:$AE$998,30,0),IF($F$10=30,VLOOKUP(A755,'Lista de Produtos'!$A$2:$AE$998,31,0))))))))))))))))))))))))))))))),"")</f>
        <v/>
      </c>
      <c r="E755" s="67"/>
      <c r="F755" s="42"/>
      <c r="G755" s="43" t="str">
        <f t="shared" si="11"/>
        <v/>
      </c>
    </row>
    <row r="756" spans="1:7" x14ac:dyDescent="0.25">
      <c r="A756" s="68" t="str">
        <f>IF('Lista de Produtos'!A745="","",'Lista de Produtos'!A745)</f>
        <v/>
      </c>
      <c r="B756" s="69"/>
      <c r="C756" s="70"/>
      <c r="D756" s="66" t="str">
        <f>IFERROR(IF($F$10=1,VLOOKUP(A756,'Lista de Produtos'!$A$2:$E$998,2,0),IF($F$10=2,VLOOKUP(A756,'Lista de Produtos'!$A$2:$E$998,3,0),IF($F$10=3,VLOOKUP(A756,'Lista de Produtos'!$A$2:$E$998,4,0),IF($F$10=4,VLOOKUP(A756,'Lista de Produtos'!$A$2:$E$998,5,0),IF($F$10=5,VLOOKUP(A756,'Lista de Produtos'!$A$2:$F$998,6,0),IF($F$10=6,VLOOKUP(A756,'Lista de Produtos'!$A$2:$G$998,7,0),IF($F$10=7,VLOOKUP(A756,'Lista de Produtos'!$A$2:$H$998,8,0),IF($F$10=8,VLOOKUP(A756,'Lista de Produtos'!$A$2:$I$998,9,0),IF($F$10=9,VLOOKUP(A756,'Lista de Produtos'!$A$2:$J$998,10,0),IF($F$10=10,VLOOKUP(A756,'Lista de Produtos'!$A$2:$AE$998,11,0),IF($F$10=11,VLOOKUP(A756,'Lista de Produtos'!$A$2:$AE$998,12,0),IF($F$10=12,VLOOKUP(A756,'Lista de Produtos'!$A$2:$AE$998,13,0),IF($F$10=13,VLOOKUP(A756,'Lista de Produtos'!$A$2:$AE$998,14,0),IF($F$10=14,VLOOKUP(A756,'Lista de Produtos'!$A$2:$AE$998,15,0),IF($F$10=15,VLOOKUP(A756,'Lista de Produtos'!$A$2:$AE$998,16,0),IF($F$10=16,VLOOKUP(A756,'Lista de Produtos'!$A$2:$AE$998,17,0),IF($F$10=17,VLOOKUP(A756,'Lista de Produtos'!$A$2:$AE$998,18,0),IF($F$10=18,VLOOKUP(A756,'Lista de Produtos'!$A$2:$AE$998,19,0),IF($F$10=19,VLOOKUP(A756,'Lista de Produtos'!$A$2:$AE$998,20,0),IF($F$10=20,VLOOKUP(A756,'Lista de Produtos'!$A$2:$AE$998,21,0),IF($F$10=21,VLOOKUP(A756,'Lista de Produtos'!$A$2:$AE$998,22,0),IF($F$10=22,VLOOKUP(A756,'Lista de Produtos'!$A$2:$AE$998,23,0),IF($F$10=23,VLOOKUP(A756,'Lista de Produtos'!$A$2:$AE$998,24,0),IF($F$10=24,VLOOKUP(A756,'Lista de Produtos'!$A$2:$AE$998,25,0),IF($F$10=25,VLOOKUP(A756,'Lista de Produtos'!$A$2:$AE$998,26,0),IF($F$10=26,VLOOKUP(A756,'Lista de Produtos'!$A$2:$AE$998,27,0),IF($F$10=27,VLOOKUP(A756,'Lista de Produtos'!$A$2:$AE$998,28,0),IF($F$10=28,VLOOKUP(A756,'Lista de Produtos'!$A$2:$AE$998,29,0),IF($F$10=29,VLOOKUP(A756,'Lista de Produtos'!$A$2:$AE$998,30,0),IF($F$10=30,VLOOKUP(A756,'Lista de Produtos'!$A$2:$AE$998,31,0))))))))))))))))))))))))))))))),"")</f>
        <v/>
      </c>
      <c r="E756" s="67"/>
      <c r="F756" s="42"/>
      <c r="G756" s="43" t="str">
        <f t="shared" si="11"/>
        <v/>
      </c>
    </row>
    <row r="757" spans="1:7" x14ac:dyDescent="0.25">
      <c r="A757" s="68" t="str">
        <f>IF('Lista de Produtos'!A746="","",'Lista de Produtos'!A746)</f>
        <v/>
      </c>
      <c r="B757" s="69"/>
      <c r="C757" s="70"/>
      <c r="D757" s="66" t="str">
        <f>IFERROR(IF($F$10=1,VLOOKUP(A757,'Lista de Produtos'!$A$2:$E$998,2,0),IF($F$10=2,VLOOKUP(A757,'Lista de Produtos'!$A$2:$E$998,3,0),IF($F$10=3,VLOOKUP(A757,'Lista de Produtos'!$A$2:$E$998,4,0),IF($F$10=4,VLOOKUP(A757,'Lista de Produtos'!$A$2:$E$998,5,0),IF($F$10=5,VLOOKUP(A757,'Lista de Produtos'!$A$2:$F$998,6,0),IF($F$10=6,VLOOKUP(A757,'Lista de Produtos'!$A$2:$G$998,7,0),IF($F$10=7,VLOOKUP(A757,'Lista de Produtos'!$A$2:$H$998,8,0),IF($F$10=8,VLOOKUP(A757,'Lista de Produtos'!$A$2:$I$998,9,0),IF($F$10=9,VLOOKUP(A757,'Lista de Produtos'!$A$2:$J$998,10,0),IF($F$10=10,VLOOKUP(A757,'Lista de Produtos'!$A$2:$AE$998,11,0),IF($F$10=11,VLOOKUP(A757,'Lista de Produtos'!$A$2:$AE$998,12,0),IF($F$10=12,VLOOKUP(A757,'Lista de Produtos'!$A$2:$AE$998,13,0),IF($F$10=13,VLOOKUP(A757,'Lista de Produtos'!$A$2:$AE$998,14,0),IF($F$10=14,VLOOKUP(A757,'Lista de Produtos'!$A$2:$AE$998,15,0),IF($F$10=15,VLOOKUP(A757,'Lista de Produtos'!$A$2:$AE$998,16,0),IF($F$10=16,VLOOKUP(A757,'Lista de Produtos'!$A$2:$AE$998,17,0),IF($F$10=17,VLOOKUP(A757,'Lista de Produtos'!$A$2:$AE$998,18,0),IF($F$10=18,VLOOKUP(A757,'Lista de Produtos'!$A$2:$AE$998,19,0),IF($F$10=19,VLOOKUP(A757,'Lista de Produtos'!$A$2:$AE$998,20,0),IF($F$10=20,VLOOKUP(A757,'Lista de Produtos'!$A$2:$AE$998,21,0),IF($F$10=21,VLOOKUP(A757,'Lista de Produtos'!$A$2:$AE$998,22,0),IF($F$10=22,VLOOKUP(A757,'Lista de Produtos'!$A$2:$AE$998,23,0),IF($F$10=23,VLOOKUP(A757,'Lista de Produtos'!$A$2:$AE$998,24,0),IF($F$10=24,VLOOKUP(A757,'Lista de Produtos'!$A$2:$AE$998,25,0),IF($F$10=25,VLOOKUP(A757,'Lista de Produtos'!$A$2:$AE$998,26,0),IF($F$10=26,VLOOKUP(A757,'Lista de Produtos'!$A$2:$AE$998,27,0),IF($F$10=27,VLOOKUP(A757,'Lista de Produtos'!$A$2:$AE$998,28,0),IF($F$10=28,VLOOKUP(A757,'Lista de Produtos'!$A$2:$AE$998,29,0),IF($F$10=29,VLOOKUP(A757,'Lista de Produtos'!$A$2:$AE$998,30,0),IF($F$10=30,VLOOKUP(A757,'Lista de Produtos'!$A$2:$AE$998,31,0))))))))))))))))))))))))))))))),"")</f>
        <v/>
      </c>
      <c r="E757" s="67"/>
      <c r="F757" s="42"/>
      <c r="G757" s="43" t="str">
        <f t="shared" si="11"/>
        <v/>
      </c>
    </row>
    <row r="758" spans="1:7" x14ac:dyDescent="0.25">
      <c r="A758" s="68" t="str">
        <f>IF('Lista de Produtos'!A747="","",'Lista de Produtos'!A747)</f>
        <v/>
      </c>
      <c r="B758" s="69"/>
      <c r="C758" s="70"/>
      <c r="D758" s="66" t="str">
        <f>IFERROR(IF($F$10=1,VLOOKUP(A758,'Lista de Produtos'!$A$2:$E$998,2,0),IF($F$10=2,VLOOKUP(A758,'Lista de Produtos'!$A$2:$E$998,3,0),IF($F$10=3,VLOOKUP(A758,'Lista de Produtos'!$A$2:$E$998,4,0),IF($F$10=4,VLOOKUP(A758,'Lista de Produtos'!$A$2:$E$998,5,0),IF($F$10=5,VLOOKUP(A758,'Lista de Produtos'!$A$2:$F$998,6,0),IF($F$10=6,VLOOKUP(A758,'Lista de Produtos'!$A$2:$G$998,7,0),IF($F$10=7,VLOOKUP(A758,'Lista de Produtos'!$A$2:$H$998,8,0),IF($F$10=8,VLOOKUP(A758,'Lista de Produtos'!$A$2:$I$998,9,0),IF($F$10=9,VLOOKUP(A758,'Lista de Produtos'!$A$2:$J$998,10,0),IF($F$10=10,VLOOKUP(A758,'Lista de Produtos'!$A$2:$AE$998,11,0),IF($F$10=11,VLOOKUP(A758,'Lista de Produtos'!$A$2:$AE$998,12,0),IF($F$10=12,VLOOKUP(A758,'Lista de Produtos'!$A$2:$AE$998,13,0),IF($F$10=13,VLOOKUP(A758,'Lista de Produtos'!$A$2:$AE$998,14,0),IF($F$10=14,VLOOKUP(A758,'Lista de Produtos'!$A$2:$AE$998,15,0),IF($F$10=15,VLOOKUP(A758,'Lista de Produtos'!$A$2:$AE$998,16,0),IF($F$10=16,VLOOKUP(A758,'Lista de Produtos'!$A$2:$AE$998,17,0),IF($F$10=17,VLOOKUP(A758,'Lista de Produtos'!$A$2:$AE$998,18,0),IF($F$10=18,VLOOKUP(A758,'Lista de Produtos'!$A$2:$AE$998,19,0),IF($F$10=19,VLOOKUP(A758,'Lista de Produtos'!$A$2:$AE$998,20,0),IF($F$10=20,VLOOKUP(A758,'Lista de Produtos'!$A$2:$AE$998,21,0),IF($F$10=21,VLOOKUP(A758,'Lista de Produtos'!$A$2:$AE$998,22,0),IF($F$10=22,VLOOKUP(A758,'Lista de Produtos'!$A$2:$AE$998,23,0),IF($F$10=23,VLOOKUP(A758,'Lista de Produtos'!$A$2:$AE$998,24,0),IF($F$10=24,VLOOKUP(A758,'Lista de Produtos'!$A$2:$AE$998,25,0),IF($F$10=25,VLOOKUP(A758,'Lista de Produtos'!$A$2:$AE$998,26,0),IF($F$10=26,VLOOKUP(A758,'Lista de Produtos'!$A$2:$AE$998,27,0),IF($F$10=27,VLOOKUP(A758,'Lista de Produtos'!$A$2:$AE$998,28,0),IF($F$10=28,VLOOKUP(A758,'Lista de Produtos'!$A$2:$AE$998,29,0),IF($F$10=29,VLOOKUP(A758,'Lista de Produtos'!$A$2:$AE$998,30,0),IF($F$10=30,VLOOKUP(A758,'Lista de Produtos'!$A$2:$AE$998,31,0))))))))))))))))))))))))))))))),"")</f>
        <v/>
      </c>
      <c r="E758" s="67"/>
      <c r="F758" s="42"/>
      <c r="G758" s="43" t="str">
        <f t="shared" si="11"/>
        <v/>
      </c>
    </row>
    <row r="759" spans="1:7" x14ac:dyDescent="0.25">
      <c r="A759" s="68" t="str">
        <f>IF('Lista de Produtos'!A748="","",'Lista de Produtos'!A748)</f>
        <v/>
      </c>
      <c r="B759" s="69"/>
      <c r="C759" s="70"/>
      <c r="D759" s="66" t="str">
        <f>IFERROR(IF($F$10=1,VLOOKUP(A759,'Lista de Produtos'!$A$2:$E$998,2,0),IF($F$10=2,VLOOKUP(A759,'Lista de Produtos'!$A$2:$E$998,3,0),IF($F$10=3,VLOOKUP(A759,'Lista de Produtos'!$A$2:$E$998,4,0),IF($F$10=4,VLOOKUP(A759,'Lista de Produtos'!$A$2:$E$998,5,0),IF($F$10=5,VLOOKUP(A759,'Lista de Produtos'!$A$2:$F$998,6,0),IF($F$10=6,VLOOKUP(A759,'Lista de Produtos'!$A$2:$G$998,7,0),IF($F$10=7,VLOOKUP(A759,'Lista de Produtos'!$A$2:$H$998,8,0),IF($F$10=8,VLOOKUP(A759,'Lista de Produtos'!$A$2:$I$998,9,0),IF($F$10=9,VLOOKUP(A759,'Lista de Produtos'!$A$2:$J$998,10,0),IF($F$10=10,VLOOKUP(A759,'Lista de Produtos'!$A$2:$AE$998,11,0),IF($F$10=11,VLOOKUP(A759,'Lista de Produtos'!$A$2:$AE$998,12,0),IF($F$10=12,VLOOKUP(A759,'Lista de Produtos'!$A$2:$AE$998,13,0),IF($F$10=13,VLOOKUP(A759,'Lista de Produtos'!$A$2:$AE$998,14,0),IF($F$10=14,VLOOKUP(A759,'Lista de Produtos'!$A$2:$AE$998,15,0),IF($F$10=15,VLOOKUP(A759,'Lista de Produtos'!$A$2:$AE$998,16,0),IF($F$10=16,VLOOKUP(A759,'Lista de Produtos'!$A$2:$AE$998,17,0),IF($F$10=17,VLOOKUP(A759,'Lista de Produtos'!$A$2:$AE$998,18,0),IF($F$10=18,VLOOKUP(A759,'Lista de Produtos'!$A$2:$AE$998,19,0),IF($F$10=19,VLOOKUP(A759,'Lista de Produtos'!$A$2:$AE$998,20,0),IF($F$10=20,VLOOKUP(A759,'Lista de Produtos'!$A$2:$AE$998,21,0),IF($F$10=21,VLOOKUP(A759,'Lista de Produtos'!$A$2:$AE$998,22,0),IF($F$10=22,VLOOKUP(A759,'Lista de Produtos'!$A$2:$AE$998,23,0),IF($F$10=23,VLOOKUP(A759,'Lista de Produtos'!$A$2:$AE$998,24,0),IF($F$10=24,VLOOKUP(A759,'Lista de Produtos'!$A$2:$AE$998,25,0),IF($F$10=25,VLOOKUP(A759,'Lista de Produtos'!$A$2:$AE$998,26,0),IF($F$10=26,VLOOKUP(A759,'Lista de Produtos'!$A$2:$AE$998,27,0),IF($F$10=27,VLOOKUP(A759,'Lista de Produtos'!$A$2:$AE$998,28,0),IF($F$10=28,VLOOKUP(A759,'Lista de Produtos'!$A$2:$AE$998,29,0),IF($F$10=29,VLOOKUP(A759,'Lista de Produtos'!$A$2:$AE$998,30,0),IF($F$10=30,VLOOKUP(A759,'Lista de Produtos'!$A$2:$AE$998,31,0))))))))))))))))))))))))))))))),"")</f>
        <v/>
      </c>
      <c r="E759" s="67"/>
      <c r="F759" s="42"/>
      <c r="G759" s="43" t="str">
        <f t="shared" si="11"/>
        <v/>
      </c>
    </row>
    <row r="760" spans="1:7" x14ac:dyDescent="0.25">
      <c r="A760" s="68" t="str">
        <f>IF('Lista de Produtos'!A749="","",'Lista de Produtos'!A749)</f>
        <v/>
      </c>
      <c r="B760" s="69"/>
      <c r="C760" s="70"/>
      <c r="D760" s="66" t="str">
        <f>IFERROR(IF($F$10=1,VLOOKUP(A760,'Lista de Produtos'!$A$2:$E$998,2,0),IF($F$10=2,VLOOKUP(A760,'Lista de Produtos'!$A$2:$E$998,3,0),IF($F$10=3,VLOOKUP(A760,'Lista de Produtos'!$A$2:$E$998,4,0),IF($F$10=4,VLOOKUP(A760,'Lista de Produtos'!$A$2:$E$998,5,0),IF($F$10=5,VLOOKUP(A760,'Lista de Produtos'!$A$2:$F$998,6,0),IF($F$10=6,VLOOKUP(A760,'Lista de Produtos'!$A$2:$G$998,7,0),IF($F$10=7,VLOOKUP(A760,'Lista de Produtos'!$A$2:$H$998,8,0),IF($F$10=8,VLOOKUP(A760,'Lista de Produtos'!$A$2:$I$998,9,0),IF($F$10=9,VLOOKUP(A760,'Lista de Produtos'!$A$2:$J$998,10,0),IF($F$10=10,VLOOKUP(A760,'Lista de Produtos'!$A$2:$AE$998,11,0),IF($F$10=11,VLOOKUP(A760,'Lista de Produtos'!$A$2:$AE$998,12,0),IF($F$10=12,VLOOKUP(A760,'Lista de Produtos'!$A$2:$AE$998,13,0),IF($F$10=13,VLOOKUP(A760,'Lista de Produtos'!$A$2:$AE$998,14,0),IF($F$10=14,VLOOKUP(A760,'Lista de Produtos'!$A$2:$AE$998,15,0),IF($F$10=15,VLOOKUP(A760,'Lista de Produtos'!$A$2:$AE$998,16,0),IF($F$10=16,VLOOKUP(A760,'Lista de Produtos'!$A$2:$AE$998,17,0),IF($F$10=17,VLOOKUP(A760,'Lista de Produtos'!$A$2:$AE$998,18,0),IF($F$10=18,VLOOKUP(A760,'Lista de Produtos'!$A$2:$AE$998,19,0),IF($F$10=19,VLOOKUP(A760,'Lista de Produtos'!$A$2:$AE$998,20,0),IF($F$10=20,VLOOKUP(A760,'Lista de Produtos'!$A$2:$AE$998,21,0),IF($F$10=21,VLOOKUP(A760,'Lista de Produtos'!$A$2:$AE$998,22,0),IF($F$10=22,VLOOKUP(A760,'Lista de Produtos'!$A$2:$AE$998,23,0),IF($F$10=23,VLOOKUP(A760,'Lista de Produtos'!$A$2:$AE$998,24,0),IF($F$10=24,VLOOKUP(A760,'Lista de Produtos'!$A$2:$AE$998,25,0),IF($F$10=25,VLOOKUP(A760,'Lista de Produtos'!$A$2:$AE$998,26,0),IF($F$10=26,VLOOKUP(A760,'Lista de Produtos'!$A$2:$AE$998,27,0),IF($F$10=27,VLOOKUP(A760,'Lista de Produtos'!$A$2:$AE$998,28,0),IF($F$10=28,VLOOKUP(A760,'Lista de Produtos'!$A$2:$AE$998,29,0),IF($F$10=29,VLOOKUP(A760,'Lista de Produtos'!$A$2:$AE$998,30,0),IF($F$10=30,VLOOKUP(A760,'Lista de Produtos'!$A$2:$AE$998,31,0))))))))))))))))))))))))))))))),"")</f>
        <v/>
      </c>
      <c r="E760" s="67"/>
      <c r="F760" s="42"/>
      <c r="G760" s="43" t="str">
        <f t="shared" si="11"/>
        <v/>
      </c>
    </row>
    <row r="761" spans="1:7" x14ac:dyDescent="0.25">
      <c r="A761" s="68" t="str">
        <f>IF('Lista de Produtos'!A750="","",'Lista de Produtos'!A750)</f>
        <v/>
      </c>
      <c r="B761" s="69"/>
      <c r="C761" s="70"/>
      <c r="D761" s="66" t="str">
        <f>IFERROR(IF($F$10=1,VLOOKUP(A761,'Lista de Produtos'!$A$2:$E$998,2,0),IF($F$10=2,VLOOKUP(A761,'Lista de Produtos'!$A$2:$E$998,3,0),IF($F$10=3,VLOOKUP(A761,'Lista de Produtos'!$A$2:$E$998,4,0),IF($F$10=4,VLOOKUP(A761,'Lista de Produtos'!$A$2:$E$998,5,0),IF($F$10=5,VLOOKUP(A761,'Lista de Produtos'!$A$2:$F$998,6,0),IF($F$10=6,VLOOKUP(A761,'Lista de Produtos'!$A$2:$G$998,7,0),IF($F$10=7,VLOOKUP(A761,'Lista de Produtos'!$A$2:$H$998,8,0),IF($F$10=8,VLOOKUP(A761,'Lista de Produtos'!$A$2:$I$998,9,0),IF($F$10=9,VLOOKUP(A761,'Lista de Produtos'!$A$2:$J$998,10,0),IF($F$10=10,VLOOKUP(A761,'Lista de Produtos'!$A$2:$AE$998,11,0),IF($F$10=11,VLOOKUP(A761,'Lista de Produtos'!$A$2:$AE$998,12,0),IF($F$10=12,VLOOKUP(A761,'Lista de Produtos'!$A$2:$AE$998,13,0),IF($F$10=13,VLOOKUP(A761,'Lista de Produtos'!$A$2:$AE$998,14,0),IF($F$10=14,VLOOKUP(A761,'Lista de Produtos'!$A$2:$AE$998,15,0),IF($F$10=15,VLOOKUP(A761,'Lista de Produtos'!$A$2:$AE$998,16,0),IF($F$10=16,VLOOKUP(A761,'Lista de Produtos'!$A$2:$AE$998,17,0),IF($F$10=17,VLOOKUP(A761,'Lista de Produtos'!$A$2:$AE$998,18,0),IF($F$10=18,VLOOKUP(A761,'Lista de Produtos'!$A$2:$AE$998,19,0),IF($F$10=19,VLOOKUP(A761,'Lista de Produtos'!$A$2:$AE$998,20,0),IF($F$10=20,VLOOKUP(A761,'Lista de Produtos'!$A$2:$AE$998,21,0),IF($F$10=21,VLOOKUP(A761,'Lista de Produtos'!$A$2:$AE$998,22,0),IF($F$10=22,VLOOKUP(A761,'Lista de Produtos'!$A$2:$AE$998,23,0),IF($F$10=23,VLOOKUP(A761,'Lista de Produtos'!$A$2:$AE$998,24,0),IF($F$10=24,VLOOKUP(A761,'Lista de Produtos'!$A$2:$AE$998,25,0),IF($F$10=25,VLOOKUP(A761,'Lista de Produtos'!$A$2:$AE$998,26,0),IF($F$10=26,VLOOKUP(A761,'Lista de Produtos'!$A$2:$AE$998,27,0),IF($F$10=27,VLOOKUP(A761,'Lista de Produtos'!$A$2:$AE$998,28,0),IF($F$10=28,VLOOKUP(A761,'Lista de Produtos'!$A$2:$AE$998,29,0),IF($F$10=29,VLOOKUP(A761,'Lista de Produtos'!$A$2:$AE$998,30,0),IF($F$10=30,VLOOKUP(A761,'Lista de Produtos'!$A$2:$AE$998,31,0))))))))))))))))))))))))))))))),"")</f>
        <v/>
      </c>
      <c r="E761" s="67"/>
      <c r="F761" s="42"/>
      <c r="G761" s="43" t="str">
        <f t="shared" si="11"/>
        <v/>
      </c>
    </row>
    <row r="762" spans="1:7" x14ac:dyDescent="0.25">
      <c r="A762" s="68" t="str">
        <f>IF('Lista de Produtos'!A751="","",'Lista de Produtos'!A751)</f>
        <v/>
      </c>
      <c r="B762" s="69"/>
      <c r="C762" s="70"/>
      <c r="D762" s="66" t="str">
        <f>IFERROR(IF($F$10=1,VLOOKUP(A762,'Lista de Produtos'!$A$2:$E$998,2,0),IF($F$10=2,VLOOKUP(A762,'Lista de Produtos'!$A$2:$E$998,3,0),IF($F$10=3,VLOOKUP(A762,'Lista de Produtos'!$A$2:$E$998,4,0),IF($F$10=4,VLOOKUP(A762,'Lista de Produtos'!$A$2:$E$998,5,0),IF($F$10=5,VLOOKUP(A762,'Lista de Produtos'!$A$2:$F$998,6,0),IF($F$10=6,VLOOKUP(A762,'Lista de Produtos'!$A$2:$G$998,7,0),IF($F$10=7,VLOOKUP(A762,'Lista de Produtos'!$A$2:$H$998,8,0),IF($F$10=8,VLOOKUP(A762,'Lista de Produtos'!$A$2:$I$998,9,0),IF($F$10=9,VLOOKUP(A762,'Lista de Produtos'!$A$2:$J$998,10,0),IF($F$10=10,VLOOKUP(A762,'Lista de Produtos'!$A$2:$AE$998,11,0),IF($F$10=11,VLOOKUP(A762,'Lista de Produtos'!$A$2:$AE$998,12,0),IF($F$10=12,VLOOKUP(A762,'Lista de Produtos'!$A$2:$AE$998,13,0),IF($F$10=13,VLOOKUP(A762,'Lista de Produtos'!$A$2:$AE$998,14,0),IF($F$10=14,VLOOKUP(A762,'Lista de Produtos'!$A$2:$AE$998,15,0),IF($F$10=15,VLOOKUP(A762,'Lista de Produtos'!$A$2:$AE$998,16,0),IF($F$10=16,VLOOKUP(A762,'Lista de Produtos'!$A$2:$AE$998,17,0),IF($F$10=17,VLOOKUP(A762,'Lista de Produtos'!$A$2:$AE$998,18,0),IF($F$10=18,VLOOKUP(A762,'Lista de Produtos'!$A$2:$AE$998,19,0),IF($F$10=19,VLOOKUP(A762,'Lista de Produtos'!$A$2:$AE$998,20,0),IF($F$10=20,VLOOKUP(A762,'Lista de Produtos'!$A$2:$AE$998,21,0),IF($F$10=21,VLOOKUP(A762,'Lista de Produtos'!$A$2:$AE$998,22,0),IF($F$10=22,VLOOKUP(A762,'Lista de Produtos'!$A$2:$AE$998,23,0),IF($F$10=23,VLOOKUP(A762,'Lista de Produtos'!$A$2:$AE$998,24,0),IF($F$10=24,VLOOKUP(A762,'Lista de Produtos'!$A$2:$AE$998,25,0),IF($F$10=25,VLOOKUP(A762,'Lista de Produtos'!$A$2:$AE$998,26,0),IF($F$10=26,VLOOKUP(A762,'Lista de Produtos'!$A$2:$AE$998,27,0),IF($F$10=27,VLOOKUP(A762,'Lista de Produtos'!$A$2:$AE$998,28,0),IF($F$10=28,VLOOKUP(A762,'Lista de Produtos'!$A$2:$AE$998,29,0),IF($F$10=29,VLOOKUP(A762,'Lista de Produtos'!$A$2:$AE$998,30,0),IF($F$10=30,VLOOKUP(A762,'Lista de Produtos'!$A$2:$AE$998,31,0))))))))))))))))))))))))))))))),"")</f>
        <v/>
      </c>
      <c r="E762" s="67"/>
      <c r="F762" s="42"/>
      <c r="G762" s="43" t="str">
        <f t="shared" si="11"/>
        <v/>
      </c>
    </row>
    <row r="763" spans="1:7" x14ac:dyDescent="0.25">
      <c r="A763" s="68" t="str">
        <f>IF('Lista de Produtos'!A752="","",'Lista de Produtos'!A752)</f>
        <v/>
      </c>
      <c r="B763" s="69"/>
      <c r="C763" s="70"/>
      <c r="D763" s="66" t="str">
        <f>IFERROR(IF($F$10=1,VLOOKUP(A763,'Lista de Produtos'!$A$2:$E$998,2,0),IF($F$10=2,VLOOKUP(A763,'Lista de Produtos'!$A$2:$E$998,3,0),IF($F$10=3,VLOOKUP(A763,'Lista de Produtos'!$A$2:$E$998,4,0),IF($F$10=4,VLOOKUP(A763,'Lista de Produtos'!$A$2:$E$998,5,0),IF($F$10=5,VLOOKUP(A763,'Lista de Produtos'!$A$2:$F$998,6,0),IF($F$10=6,VLOOKUP(A763,'Lista de Produtos'!$A$2:$G$998,7,0),IF($F$10=7,VLOOKUP(A763,'Lista de Produtos'!$A$2:$H$998,8,0),IF($F$10=8,VLOOKUP(A763,'Lista de Produtos'!$A$2:$I$998,9,0),IF($F$10=9,VLOOKUP(A763,'Lista de Produtos'!$A$2:$J$998,10,0),IF($F$10=10,VLOOKUP(A763,'Lista de Produtos'!$A$2:$AE$998,11,0),IF($F$10=11,VLOOKUP(A763,'Lista de Produtos'!$A$2:$AE$998,12,0),IF($F$10=12,VLOOKUP(A763,'Lista de Produtos'!$A$2:$AE$998,13,0),IF($F$10=13,VLOOKUP(A763,'Lista de Produtos'!$A$2:$AE$998,14,0),IF($F$10=14,VLOOKUP(A763,'Lista de Produtos'!$A$2:$AE$998,15,0),IF($F$10=15,VLOOKUP(A763,'Lista de Produtos'!$A$2:$AE$998,16,0),IF($F$10=16,VLOOKUP(A763,'Lista de Produtos'!$A$2:$AE$998,17,0),IF($F$10=17,VLOOKUP(A763,'Lista de Produtos'!$A$2:$AE$998,18,0),IF($F$10=18,VLOOKUP(A763,'Lista de Produtos'!$A$2:$AE$998,19,0),IF($F$10=19,VLOOKUP(A763,'Lista de Produtos'!$A$2:$AE$998,20,0),IF($F$10=20,VLOOKUP(A763,'Lista de Produtos'!$A$2:$AE$998,21,0),IF($F$10=21,VLOOKUP(A763,'Lista de Produtos'!$A$2:$AE$998,22,0),IF($F$10=22,VLOOKUP(A763,'Lista de Produtos'!$A$2:$AE$998,23,0),IF($F$10=23,VLOOKUP(A763,'Lista de Produtos'!$A$2:$AE$998,24,0),IF($F$10=24,VLOOKUP(A763,'Lista de Produtos'!$A$2:$AE$998,25,0),IF($F$10=25,VLOOKUP(A763,'Lista de Produtos'!$A$2:$AE$998,26,0),IF($F$10=26,VLOOKUP(A763,'Lista de Produtos'!$A$2:$AE$998,27,0),IF($F$10=27,VLOOKUP(A763,'Lista de Produtos'!$A$2:$AE$998,28,0),IF($F$10=28,VLOOKUP(A763,'Lista de Produtos'!$A$2:$AE$998,29,0),IF($F$10=29,VLOOKUP(A763,'Lista de Produtos'!$A$2:$AE$998,30,0),IF($F$10=30,VLOOKUP(A763,'Lista de Produtos'!$A$2:$AE$998,31,0))))))))))))))))))))))))))))))),"")</f>
        <v/>
      </c>
      <c r="E763" s="67"/>
      <c r="F763" s="42"/>
      <c r="G763" s="43" t="str">
        <f t="shared" si="11"/>
        <v/>
      </c>
    </row>
    <row r="764" spans="1:7" x14ac:dyDescent="0.25">
      <c r="A764" s="68" t="str">
        <f>IF('Lista de Produtos'!A753="","",'Lista de Produtos'!A753)</f>
        <v/>
      </c>
      <c r="B764" s="69"/>
      <c r="C764" s="70"/>
      <c r="D764" s="66" t="str">
        <f>IFERROR(IF($F$10=1,VLOOKUP(A764,'Lista de Produtos'!$A$2:$E$998,2,0),IF($F$10=2,VLOOKUP(A764,'Lista de Produtos'!$A$2:$E$998,3,0),IF($F$10=3,VLOOKUP(A764,'Lista de Produtos'!$A$2:$E$998,4,0),IF($F$10=4,VLOOKUP(A764,'Lista de Produtos'!$A$2:$E$998,5,0),IF($F$10=5,VLOOKUP(A764,'Lista de Produtos'!$A$2:$F$998,6,0),IF($F$10=6,VLOOKUP(A764,'Lista de Produtos'!$A$2:$G$998,7,0),IF($F$10=7,VLOOKUP(A764,'Lista de Produtos'!$A$2:$H$998,8,0),IF($F$10=8,VLOOKUP(A764,'Lista de Produtos'!$A$2:$I$998,9,0),IF($F$10=9,VLOOKUP(A764,'Lista de Produtos'!$A$2:$J$998,10,0),IF($F$10=10,VLOOKUP(A764,'Lista de Produtos'!$A$2:$AE$998,11,0),IF($F$10=11,VLOOKUP(A764,'Lista de Produtos'!$A$2:$AE$998,12,0),IF($F$10=12,VLOOKUP(A764,'Lista de Produtos'!$A$2:$AE$998,13,0),IF($F$10=13,VLOOKUP(A764,'Lista de Produtos'!$A$2:$AE$998,14,0),IF($F$10=14,VLOOKUP(A764,'Lista de Produtos'!$A$2:$AE$998,15,0),IF($F$10=15,VLOOKUP(A764,'Lista de Produtos'!$A$2:$AE$998,16,0),IF($F$10=16,VLOOKUP(A764,'Lista de Produtos'!$A$2:$AE$998,17,0),IF($F$10=17,VLOOKUP(A764,'Lista de Produtos'!$A$2:$AE$998,18,0),IF($F$10=18,VLOOKUP(A764,'Lista de Produtos'!$A$2:$AE$998,19,0),IF($F$10=19,VLOOKUP(A764,'Lista de Produtos'!$A$2:$AE$998,20,0),IF($F$10=20,VLOOKUP(A764,'Lista de Produtos'!$A$2:$AE$998,21,0),IF($F$10=21,VLOOKUP(A764,'Lista de Produtos'!$A$2:$AE$998,22,0),IF($F$10=22,VLOOKUP(A764,'Lista de Produtos'!$A$2:$AE$998,23,0),IF($F$10=23,VLOOKUP(A764,'Lista de Produtos'!$A$2:$AE$998,24,0),IF($F$10=24,VLOOKUP(A764,'Lista de Produtos'!$A$2:$AE$998,25,0),IF($F$10=25,VLOOKUP(A764,'Lista de Produtos'!$A$2:$AE$998,26,0),IF($F$10=26,VLOOKUP(A764,'Lista de Produtos'!$A$2:$AE$998,27,0),IF($F$10=27,VLOOKUP(A764,'Lista de Produtos'!$A$2:$AE$998,28,0),IF($F$10=28,VLOOKUP(A764,'Lista de Produtos'!$A$2:$AE$998,29,0),IF($F$10=29,VLOOKUP(A764,'Lista de Produtos'!$A$2:$AE$998,30,0),IF($F$10=30,VLOOKUP(A764,'Lista de Produtos'!$A$2:$AE$998,31,0))))))))))))))))))))))))))))))),"")</f>
        <v/>
      </c>
      <c r="E764" s="67"/>
      <c r="F764" s="42"/>
      <c r="G764" s="43" t="str">
        <f t="shared" si="11"/>
        <v/>
      </c>
    </row>
    <row r="765" spans="1:7" x14ac:dyDescent="0.25">
      <c r="A765" s="68" t="str">
        <f>IF('Lista de Produtos'!A754="","",'Lista de Produtos'!A754)</f>
        <v/>
      </c>
      <c r="B765" s="69"/>
      <c r="C765" s="70"/>
      <c r="D765" s="66" t="str">
        <f>IFERROR(IF($F$10=1,VLOOKUP(A765,'Lista de Produtos'!$A$2:$E$998,2,0),IF($F$10=2,VLOOKUP(A765,'Lista de Produtos'!$A$2:$E$998,3,0),IF($F$10=3,VLOOKUP(A765,'Lista de Produtos'!$A$2:$E$998,4,0),IF($F$10=4,VLOOKUP(A765,'Lista de Produtos'!$A$2:$E$998,5,0),IF($F$10=5,VLOOKUP(A765,'Lista de Produtos'!$A$2:$F$998,6,0),IF($F$10=6,VLOOKUP(A765,'Lista de Produtos'!$A$2:$G$998,7,0),IF($F$10=7,VLOOKUP(A765,'Lista de Produtos'!$A$2:$H$998,8,0),IF($F$10=8,VLOOKUP(A765,'Lista de Produtos'!$A$2:$I$998,9,0),IF($F$10=9,VLOOKUP(A765,'Lista de Produtos'!$A$2:$J$998,10,0),IF($F$10=10,VLOOKUP(A765,'Lista de Produtos'!$A$2:$AE$998,11,0),IF($F$10=11,VLOOKUP(A765,'Lista de Produtos'!$A$2:$AE$998,12,0),IF($F$10=12,VLOOKUP(A765,'Lista de Produtos'!$A$2:$AE$998,13,0),IF($F$10=13,VLOOKUP(A765,'Lista de Produtos'!$A$2:$AE$998,14,0),IF($F$10=14,VLOOKUP(A765,'Lista de Produtos'!$A$2:$AE$998,15,0),IF($F$10=15,VLOOKUP(A765,'Lista de Produtos'!$A$2:$AE$998,16,0),IF($F$10=16,VLOOKUP(A765,'Lista de Produtos'!$A$2:$AE$998,17,0),IF($F$10=17,VLOOKUP(A765,'Lista de Produtos'!$A$2:$AE$998,18,0),IF($F$10=18,VLOOKUP(A765,'Lista de Produtos'!$A$2:$AE$998,19,0),IF($F$10=19,VLOOKUP(A765,'Lista de Produtos'!$A$2:$AE$998,20,0),IF($F$10=20,VLOOKUP(A765,'Lista de Produtos'!$A$2:$AE$998,21,0),IF($F$10=21,VLOOKUP(A765,'Lista de Produtos'!$A$2:$AE$998,22,0),IF($F$10=22,VLOOKUP(A765,'Lista de Produtos'!$A$2:$AE$998,23,0),IF($F$10=23,VLOOKUP(A765,'Lista de Produtos'!$A$2:$AE$998,24,0),IF($F$10=24,VLOOKUP(A765,'Lista de Produtos'!$A$2:$AE$998,25,0),IF($F$10=25,VLOOKUP(A765,'Lista de Produtos'!$A$2:$AE$998,26,0),IF($F$10=26,VLOOKUP(A765,'Lista de Produtos'!$A$2:$AE$998,27,0),IF($F$10=27,VLOOKUP(A765,'Lista de Produtos'!$A$2:$AE$998,28,0),IF($F$10=28,VLOOKUP(A765,'Lista de Produtos'!$A$2:$AE$998,29,0),IF($F$10=29,VLOOKUP(A765,'Lista de Produtos'!$A$2:$AE$998,30,0),IF($F$10=30,VLOOKUP(A765,'Lista de Produtos'!$A$2:$AE$998,31,0))))))))))))))))))))))))))))))),"")</f>
        <v/>
      </c>
      <c r="E765" s="67"/>
      <c r="F765" s="42"/>
      <c r="G765" s="43" t="str">
        <f t="shared" si="11"/>
        <v/>
      </c>
    </row>
    <row r="766" spans="1:7" x14ac:dyDescent="0.25">
      <c r="A766" s="68" t="str">
        <f>IF('Lista de Produtos'!A755="","",'Lista de Produtos'!A755)</f>
        <v/>
      </c>
      <c r="B766" s="69"/>
      <c r="C766" s="70"/>
      <c r="D766" s="66" t="str">
        <f>IFERROR(IF($F$10=1,VLOOKUP(A766,'Lista de Produtos'!$A$2:$E$998,2,0),IF($F$10=2,VLOOKUP(A766,'Lista de Produtos'!$A$2:$E$998,3,0),IF($F$10=3,VLOOKUP(A766,'Lista de Produtos'!$A$2:$E$998,4,0),IF($F$10=4,VLOOKUP(A766,'Lista de Produtos'!$A$2:$E$998,5,0),IF($F$10=5,VLOOKUP(A766,'Lista de Produtos'!$A$2:$F$998,6,0),IF($F$10=6,VLOOKUP(A766,'Lista de Produtos'!$A$2:$G$998,7,0),IF($F$10=7,VLOOKUP(A766,'Lista de Produtos'!$A$2:$H$998,8,0),IF($F$10=8,VLOOKUP(A766,'Lista de Produtos'!$A$2:$I$998,9,0),IF($F$10=9,VLOOKUP(A766,'Lista de Produtos'!$A$2:$J$998,10,0),IF($F$10=10,VLOOKUP(A766,'Lista de Produtos'!$A$2:$AE$998,11,0),IF($F$10=11,VLOOKUP(A766,'Lista de Produtos'!$A$2:$AE$998,12,0),IF($F$10=12,VLOOKUP(A766,'Lista de Produtos'!$A$2:$AE$998,13,0),IF($F$10=13,VLOOKUP(A766,'Lista de Produtos'!$A$2:$AE$998,14,0),IF($F$10=14,VLOOKUP(A766,'Lista de Produtos'!$A$2:$AE$998,15,0),IF($F$10=15,VLOOKUP(A766,'Lista de Produtos'!$A$2:$AE$998,16,0),IF($F$10=16,VLOOKUP(A766,'Lista de Produtos'!$A$2:$AE$998,17,0),IF($F$10=17,VLOOKUP(A766,'Lista de Produtos'!$A$2:$AE$998,18,0),IF($F$10=18,VLOOKUP(A766,'Lista de Produtos'!$A$2:$AE$998,19,0),IF($F$10=19,VLOOKUP(A766,'Lista de Produtos'!$A$2:$AE$998,20,0),IF($F$10=20,VLOOKUP(A766,'Lista de Produtos'!$A$2:$AE$998,21,0),IF($F$10=21,VLOOKUP(A766,'Lista de Produtos'!$A$2:$AE$998,22,0),IF($F$10=22,VLOOKUP(A766,'Lista de Produtos'!$A$2:$AE$998,23,0),IF($F$10=23,VLOOKUP(A766,'Lista de Produtos'!$A$2:$AE$998,24,0),IF($F$10=24,VLOOKUP(A766,'Lista de Produtos'!$A$2:$AE$998,25,0),IF($F$10=25,VLOOKUP(A766,'Lista de Produtos'!$A$2:$AE$998,26,0),IF($F$10=26,VLOOKUP(A766,'Lista de Produtos'!$A$2:$AE$998,27,0),IF($F$10=27,VLOOKUP(A766,'Lista de Produtos'!$A$2:$AE$998,28,0),IF($F$10=28,VLOOKUP(A766,'Lista de Produtos'!$A$2:$AE$998,29,0),IF($F$10=29,VLOOKUP(A766,'Lista de Produtos'!$A$2:$AE$998,30,0),IF($F$10=30,VLOOKUP(A766,'Lista de Produtos'!$A$2:$AE$998,31,0))))))))))))))))))))))))))))))),"")</f>
        <v/>
      </c>
      <c r="E766" s="67"/>
      <c r="F766" s="42"/>
      <c r="G766" s="43" t="str">
        <f t="shared" si="11"/>
        <v/>
      </c>
    </row>
    <row r="767" spans="1:7" x14ac:dyDescent="0.25">
      <c r="A767" s="68" t="str">
        <f>IF('Lista de Produtos'!A756="","",'Lista de Produtos'!A756)</f>
        <v/>
      </c>
      <c r="B767" s="69"/>
      <c r="C767" s="70"/>
      <c r="D767" s="66" t="str">
        <f>IFERROR(IF($F$10=1,VLOOKUP(A767,'Lista de Produtos'!$A$2:$E$998,2,0),IF($F$10=2,VLOOKUP(A767,'Lista de Produtos'!$A$2:$E$998,3,0),IF($F$10=3,VLOOKUP(A767,'Lista de Produtos'!$A$2:$E$998,4,0),IF($F$10=4,VLOOKUP(A767,'Lista de Produtos'!$A$2:$E$998,5,0),IF($F$10=5,VLOOKUP(A767,'Lista de Produtos'!$A$2:$F$998,6,0),IF($F$10=6,VLOOKUP(A767,'Lista de Produtos'!$A$2:$G$998,7,0),IF($F$10=7,VLOOKUP(A767,'Lista de Produtos'!$A$2:$H$998,8,0),IF($F$10=8,VLOOKUP(A767,'Lista de Produtos'!$A$2:$I$998,9,0),IF($F$10=9,VLOOKUP(A767,'Lista de Produtos'!$A$2:$J$998,10,0),IF($F$10=10,VLOOKUP(A767,'Lista de Produtos'!$A$2:$AE$998,11,0),IF($F$10=11,VLOOKUP(A767,'Lista de Produtos'!$A$2:$AE$998,12,0),IF($F$10=12,VLOOKUP(A767,'Lista de Produtos'!$A$2:$AE$998,13,0),IF($F$10=13,VLOOKUP(A767,'Lista de Produtos'!$A$2:$AE$998,14,0),IF($F$10=14,VLOOKUP(A767,'Lista de Produtos'!$A$2:$AE$998,15,0),IF($F$10=15,VLOOKUP(A767,'Lista de Produtos'!$A$2:$AE$998,16,0),IF($F$10=16,VLOOKUP(A767,'Lista de Produtos'!$A$2:$AE$998,17,0),IF($F$10=17,VLOOKUP(A767,'Lista de Produtos'!$A$2:$AE$998,18,0),IF($F$10=18,VLOOKUP(A767,'Lista de Produtos'!$A$2:$AE$998,19,0),IF($F$10=19,VLOOKUP(A767,'Lista de Produtos'!$A$2:$AE$998,20,0),IF($F$10=20,VLOOKUP(A767,'Lista de Produtos'!$A$2:$AE$998,21,0),IF($F$10=21,VLOOKUP(A767,'Lista de Produtos'!$A$2:$AE$998,22,0),IF($F$10=22,VLOOKUP(A767,'Lista de Produtos'!$A$2:$AE$998,23,0),IF($F$10=23,VLOOKUP(A767,'Lista de Produtos'!$A$2:$AE$998,24,0),IF($F$10=24,VLOOKUP(A767,'Lista de Produtos'!$A$2:$AE$998,25,0),IF($F$10=25,VLOOKUP(A767,'Lista de Produtos'!$A$2:$AE$998,26,0),IF($F$10=26,VLOOKUP(A767,'Lista de Produtos'!$A$2:$AE$998,27,0),IF($F$10=27,VLOOKUP(A767,'Lista de Produtos'!$A$2:$AE$998,28,0),IF($F$10=28,VLOOKUP(A767,'Lista de Produtos'!$A$2:$AE$998,29,0),IF($F$10=29,VLOOKUP(A767,'Lista de Produtos'!$A$2:$AE$998,30,0),IF($F$10=30,VLOOKUP(A767,'Lista de Produtos'!$A$2:$AE$998,31,0))))))))))))))))))))))))))))))),"")</f>
        <v/>
      </c>
      <c r="E767" s="67"/>
      <c r="F767" s="42"/>
      <c r="G767" s="43" t="str">
        <f t="shared" si="11"/>
        <v/>
      </c>
    </row>
    <row r="768" spans="1:7" x14ac:dyDescent="0.25">
      <c r="A768" s="68" t="str">
        <f>IF('Lista de Produtos'!A757="","",'Lista de Produtos'!A757)</f>
        <v/>
      </c>
      <c r="B768" s="69"/>
      <c r="C768" s="70"/>
      <c r="D768" s="66" t="str">
        <f>IFERROR(IF($F$10=1,VLOOKUP(A768,'Lista de Produtos'!$A$2:$E$998,2,0),IF($F$10=2,VLOOKUP(A768,'Lista de Produtos'!$A$2:$E$998,3,0),IF($F$10=3,VLOOKUP(A768,'Lista de Produtos'!$A$2:$E$998,4,0),IF($F$10=4,VLOOKUP(A768,'Lista de Produtos'!$A$2:$E$998,5,0),IF($F$10=5,VLOOKUP(A768,'Lista de Produtos'!$A$2:$F$998,6,0),IF($F$10=6,VLOOKUP(A768,'Lista de Produtos'!$A$2:$G$998,7,0),IF($F$10=7,VLOOKUP(A768,'Lista de Produtos'!$A$2:$H$998,8,0),IF($F$10=8,VLOOKUP(A768,'Lista de Produtos'!$A$2:$I$998,9,0),IF($F$10=9,VLOOKUP(A768,'Lista de Produtos'!$A$2:$J$998,10,0),IF($F$10=10,VLOOKUP(A768,'Lista de Produtos'!$A$2:$AE$998,11,0),IF($F$10=11,VLOOKUP(A768,'Lista de Produtos'!$A$2:$AE$998,12,0),IF($F$10=12,VLOOKUP(A768,'Lista de Produtos'!$A$2:$AE$998,13,0),IF($F$10=13,VLOOKUP(A768,'Lista de Produtos'!$A$2:$AE$998,14,0),IF($F$10=14,VLOOKUP(A768,'Lista de Produtos'!$A$2:$AE$998,15,0),IF($F$10=15,VLOOKUP(A768,'Lista de Produtos'!$A$2:$AE$998,16,0),IF($F$10=16,VLOOKUP(A768,'Lista de Produtos'!$A$2:$AE$998,17,0),IF($F$10=17,VLOOKUP(A768,'Lista de Produtos'!$A$2:$AE$998,18,0),IF($F$10=18,VLOOKUP(A768,'Lista de Produtos'!$A$2:$AE$998,19,0),IF($F$10=19,VLOOKUP(A768,'Lista de Produtos'!$A$2:$AE$998,20,0),IF($F$10=20,VLOOKUP(A768,'Lista de Produtos'!$A$2:$AE$998,21,0),IF($F$10=21,VLOOKUP(A768,'Lista de Produtos'!$A$2:$AE$998,22,0),IF($F$10=22,VLOOKUP(A768,'Lista de Produtos'!$A$2:$AE$998,23,0),IF($F$10=23,VLOOKUP(A768,'Lista de Produtos'!$A$2:$AE$998,24,0),IF($F$10=24,VLOOKUP(A768,'Lista de Produtos'!$A$2:$AE$998,25,0),IF($F$10=25,VLOOKUP(A768,'Lista de Produtos'!$A$2:$AE$998,26,0),IF($F$10=26,VLOOKUP(A768,'Lista de Produtos'!$A$2:$AE$998,27,0),IF($F$10=27,VLOOKUP(A768,'Lista de Produtos'!$A$2:$AE$998,28,0),IF($F$10=28,VLOOKUP(A768,'Lista de Produtos'!$A$2:$AE$998,29,0),IF($F$10=29,VLOOKUP(A768,'Lista de Produtos'!$A$2:$AE$998,30,0),IF($F$10=30,VLOOKUP(A768,'Lista de Produtos'!$A$2:$AE$998,31,0))))))))))))))))))))))))))))))),"")</f>
        <v/>
      </c>
      <c r="E768" s="67"/>
      <c r="F768" s="42"/>
      <c r="G768" s="43" t="str">
        <f t="shared" si="11"/>
        <v/>
      </c>
    </row>
    <row r="769" spans="1:7" x14ac:dyDescent="0.25">
      <c r="A769" s="68" t="str">
        <f>IF('Lista de Produtos'!A758="","",'Lista de Produtos'!A758)</f>
        <v/>
      </c>
      <c r="B769" s="69"/>
      <c r="C769" s="70"/>
      <c r="D769" s="66" t="str">
        <f>IFERROR(IF($F$10=1,VLOOKUP(A769,'Lista de Produtos'!$A$2:$E$998,2,0),IF($F$10=2,VLOOKUP(A769,'Lista de Produtos'!$A$2:$E$998,3,0),IF($F$10=3,VLOOKUP(A769,'Lista de Produtos'!$A$2:$E$998,4,0),IF($F$10=4,VLOOKUP(A769,'Lista de Produtos'!$A$2:$E$998,5,0),IF($F$10=5,VLOOKUP(A769,'Lista de Produtos'!$A$2:$F$998,6,0),IF($F$10=6,VLOOKUP(A769,'Lista de Produtos'!$A$2:$G$998,7,0),IF($F$10=7,VLOOKUP(A769,'Lista de Produtos'!$A$2:$H$998,8,0),IF($F$10=8,VLOOKUP(A769,'Lista de Produtos'!$A$2:$I$998,9,0),IF($F$10=9,VLOOKUP(A769,'Lista de Produtos'!$A$2:$J$998,10,0),IF($F$10=10,VLOOKUP(A769,'Lista de Produtos'!$A$2:$AE$998,11,0),IF($F$10=11,VLOOKUP(A769,'Lista de Produtos'!$A$2:$AE$998,12,0),IF($F$10=12,VLOOKUP(A769,'Lista de Produtos'!$A$2:$AE$998,13,0),IF($F$10=13,VLOOKUP(A769,'Lista de Produtos'!$A$2:$AE$998,14,0),IF($F$10=14,VLOOKUP(A769,'Lista de Produtos'!$A$2:$AE$998,15,0),IF($F$10=15,VLOOKUP(A769,'Lista de Produtos'!$A$2:$AE$998,16,0),IF($F$10=16,VLOOKUP(A769,'Lista de Produtos'!$A$2:$AE$998,17,0),IF($F$10=17,VLOOKUP(A769,'Lista de Produtos'!$A$2:$AE$998,18,0),IF($F$10=18,VLOOKUP(A769,'Lista de Produtos'!$A$2:$AE$998,19,0),IF($F$10=19,VLOOKUP(A769,'Lista de Produtos'!$A$2:$AE$998,20,0),IF($F$10=20,VLOOKUP(A769,'Lista de Produtos'!$A$2:$AE$998,21,0),IF($F$10=21,VLOOKUP(A769,'Lista de Produtos'!$A$2:$AE$998,22,0),IF($F$10=22,VLOOKUP(A769,'Lista de Produtos'!$A$2:$AE$998,23,0),IF($F$10=23,VLOOKUP(A769,'Lista de Produtos'!$A$2:$AE$998,24,0),IF($F$10=24,VLOOKUP(A769,'Lista de Produtos'!$A$2:$AE$998,25,0),IF($F$10=25,VLOOKUP(A769,'Lista de Produtos'!$A$2:$AE$998,26,0),IF($F$10=26,VLOOKUP(A769,'Lista de Produtos'!$A$2:$AE$998,27,0),IF($F$10=27,VLOOKUP(A769,'Lista de Produtos'!$A$2:$AE$998,28,0),IF($F$10=28,VLOOKUP(A769,'Lista de Produtos'!$A$2:$AE$998,29,0),IF($F$10=29,VLOOKUP(A769,'Lista de Produtos'!$A$2:$AE$998,30,0),IF($F$10=30,VLOOKUP(A769,'Lista de Produtos'!$A$2:$AE$998,31,0))))))))))))))))))))))))))))))),"")</f>
        <v/>
      </c>
      <c r="E769" s="67"/>
      <c r="F769" s="42"/>
      <c r="G769" s="43" t="str">
        <f t="shared" si="11"/>
        <v/>
      </c>
    </row>
    <row r="770" spans="1:7" x14ac:dyDescent="0.25">
      <c r="A770" s="68" t="str">
        <f>IF('Lista de Produtos'!A759="","",'Lista de Produtos'!A759)</f>
        <v/>
      </c>
      <c r="B770" s="69"/>
      <c r="C770" s="70"/>
      <c r="D770" s="66" t="str">
        <f>IFERROR(IF($F$10=1,VLOOKUP(A770,'Lista de Produtos'!$A$2:$E$998,2,0),IF($F$10=2,VLOOKUP(A770,'Lista de Produtos'!$A$2:$E$998,3,0),IF($F$10=3,VLOOKUP(A770,'Lista de Produtos'!$A$2:$E$998,4,0),IF($F$10=4,VLOOKUP(A770,'Lista de Produtos'!$A$2:$E$998,5,0),IF($F$10=5,VLOOKUP(A770,'Lista de Produtos'!$A$2:$F$998,6,0),IF($F$10=6,VLOOKUP(A770,'Lista de Produtos'!$A$2:$G$998,7,0),IF($F$10=7,VLOOKUP(A770,'Lista de Produtos'!$A$2:$H$998,8,0),IF($F$10=8,VLOOKUP(A770,'Lista de Produtos'!$A$2:$I$998,9,0),IF($F$10=9,VLOOKUP(A770,'Lista de Produtos'!$A$2:$J$998,10,0),IF($F$10=10,VLOOKUP(A770,'Lista de Produtos'!$A$2:$AE$998,11,0),IF($F$10=11,VLOOKUP(A770,'Lista de Produtos'!$A$2:$AE$998,12,0),IF($F$10=12,VLOOKUP(A770,'Lista de Produtos'!$A$2:$AE$998,13,0),IF($F$10=13,VLOOKUP(A770,'Lista de Produtos'!$A$2:$AE$998,14,0),IF($F$10=14,VLOOKUP(A770,'Lista de Produtos'!$A$2:$AE$998,15,0),IF($F$10=15,VLOOKUP(A770,'Lista de Produtos'!$A$2:$AE$998,16,0),IF($F$10=16,VLOOKUP(A770,'Lista de Produtos'!$A$2:$AE$998,17,0),IF($F$10=17,VLOOKUP(A770,'Lista de Produtos'!$A$2:$AE$998,18,0),IF($F$10=18,VLOOKUP(A770,'Lista de Produtos'!$A$2:$AE$998,19,0),IF($F$10=19,VLOOKUP(A770,'Lista de Produtos'!$A$2:$AE$998,20,0),IF($F$10=20,VLOOKUP(A770,'Lista de Produtos'!$A$2:$AE$998,21,0),IF($F$10=21,VLOOKUP(A770,'Lista de Produtos'!$A$2:$AE$998,22,0),IF($F$10=22,VLOOKUP(A770,'Lista de Produtos'!$A$2:$AE$998,23,0),IF($F$10=23,VLOOKUP(A770,'Lista de Produtos'!$A$2:$AE$998,24,0),IF($F$10=24,VLOOKUP(A770,'Lista de Produtos'!$A$2:$AE$998,25,0),IF($F$10=25,VLOOKUP(A770,'Lista de Produtos'!$A$2:$AE$998,26,0),IF($F$10=26,VLOOKUP(A770,'Lista de Produtos'!$A$2:$AE$998,27,0),IF($F$10=27,VLOOKUP(A770,'Lista de Produtos'!$A$2:$AE$998,28,0),IF($F$10=28,VLOOKUP(A770,'Lista de Produtos'!$A$2:$AE$998,29,0),IF($F$10=29,VLOOKUP(A770,'Lista de Produtos'!$A$2:$AE$998,30,0),IF($F$10=30,VLOOKUP(A770,'Lista de Produtos'!$A$2:$AE$998,31,0))))))))))))))))))))))))))))))),"")</f>
        <v/>
      </c>
      <c r="E770" s="67"/>
      <c r="F770" s="42"/>
      <c r="G770" s="43" t="str">
        <f t="shared" si="11"/>
        <v/>
      </c>
    </row>
    <row r="771" spans="1:7" x14ac:dyDescent="0.25">
      <c r="A771" s="68" t="str">
        <f>IF('Lista de Produtos'!A760="","",'Lista de Produtos'!A760)</f>
        <v/>
      </c>
      <c r="B771" s="69"/>
      <c r="C771" s="70"/>
      <c r="D771" s="66" t="str">
        <f>IFERROR(IF($F$10=1,VLOOKUP(A771,'Lista de Produtos'!$A$2:$E$998,2,0),IF($F$10=2,VLOOKUP(A771,'Lista de Produtos'!$A$2:$E$998,3,0),IF($F$10=3,VLOOKUP(A771,'Lista de Produtos'!$A$2:$E$998,4,0),IF($F$10=4,VLOOKUP(A771,'Lista de Produtos'!$A$2:$E$998,5,0),IF($F$10=5,VLOOKUP(A771,'Lista de Produtos'!$A$2:$F$998,6,0),IF($F$10=6,VLOOKUP(A771,'Lista de Produtos'!$A$2:$G$998,7,0),IF($F$10=7,VLOOKUP(A771,'Lista de Produtos'!$A$2:$H$998,8,0),IF($F$10=8,VLOOKUP(A771,'Lista de Produtos'!$A$2:$I$998,9,0),IF($F$10=9,VLOOKUP(A771,'Lista de Produtos'!$A$2:$J$998,10,0),IF($F$10=10,VLOOKUP(A771,'Lista de Produtos'!$A$2:$AE$998,11,0),IF($F$10=11,VLOOKUP(A771,'Lista de Produtos'!$A$2:$AE$998,12,0),IF($F$10=12,VLOOKUP(A771,'Lista de Produtos'!$A$2:$AE$998,13,0),IF($F$10=13,VLOOKUP(A771,'Lista de Produtos'!$A$2:$AE$998,14,0),IF($F$10=14,VLOOKUP(A771,'Lista de Produtos'!$A$2:$AE$998,15,0),IF($F$10=15,VLOOKUP(A771,'Lista de Produtos'!$A$2:$AE$998,16,0),IF($F$10=16,VLOOKUP(A771,'Lista de Produtos'!$A$2:$AE$998,17,0),IF($F$10=17,VLOOKUP(A771,'Lista de Produtos'!$A$2:$AE$998,18,0),IF($F$10=18,VLOOKUP(A771,'Lista de Produtos'!$A$2:$AE$998,19,0),IF($F$10=19,VLOOKUP(A771,'Lista de Produtos'!$A$2:$AE$998,20,0),IF($F$10=20,VLOOKUP(A771,'Lista de Produtos'!$A$2:$AE$998,21,0),IF($F$10=21,VLOOKUP(A771,'Lista de Produtos'!$A$2:$AE$998,22,0),IF($F$10=22,VLOOKUP(A771,'Lista de Produtos'!$A$2:$AE$998,23,0),IF($F$10=23,VLOOKUP(A771,'Lista de Produtos'!$A$2:$AE$998,24,0),IF($F$10=24,VLOOKUP(A771,'Lista de Produtos'!$A$2:$AE$998,25,0),IF($F$10=25,VLOOKUP(A771,'Lista de Produtos'!$A$2:$AE$998,26,0),IF($F$10=26,VLOOKUP(A771,'Lista de Produtos'!$A$2:$AE$998,27,0),IF($F$10=27,VLOOKUP(A771,'Lista de Produtos'!$A$2:$AE$998,28,0),IF($F$10=28,VLOOKUP(A771,'Lista de Produtos'!$A$2:$AE$998,29,0),IF($F$10=29,VLOOKUP(A771,'Lista de Produtos'!$A$2:$AE$998,30,0),IF($F$10=30,VLOOKUP(A771,'Lista de Produtos'!$A$2:$AE$998,31,0))))))))))))))))))))))))))))))),"")</f>
        <v/>
      </c>
      <c r="E771" s="67"/>
      <c r="F771" s="42"/>
      <c r="G771" s="43" t="str">
        <f t="shared" si="11"/>
        <v/>
      </c>
    </row>
    <row r="772" spans="1:7" x14ac:dyDescent="0.25">
      <c r="A772" s="68" t="str">
        <f>IF('Lista de Produtos'!A761="","",'Lista de Produtos'!A761)</f>
        <v/>
      </c>
      <c r="B772" s="69"/>
      <c r="C772" s="70"/>
      <c r="D772" s="66" t="str">
        <f>IFERROR(IF($F$10=1,VLOOKUP(A772,'Lista de Produtos'!$A$2:$E$998,2,0),IF($F$10=2,VLOOKUP(A772,'Lista de Produtos'!$A$2:$E$998,3,0),IF($F$10=3,VLOOKUP(A772,'Lista de Produtos'!$A$2:$E$998,4,0),IF($F$10=4,VLOOKUP(A772,'Lista de Produtos'!$A$2:$E$998,5,0),IF($F$10=5,VLOOKUP(A772,'Lista de Produtos'!$A$2:$F$998,6,0),IF($F$10=6,VLOOKUP(A772,'Lista de Produtos'!$A$2:$G$998,7,0),IF($F$10=7,VLOOKUP(A772,'Lista de Produtos'!$A$2:$H$998,8,0),IF($F$10=8,VLOOKUP(A772,'Lista de Produtos'!$A$2:$I$998,9,0),IF($F$10=9,VLOOKUP(A772,'Lista de Produtos'!$A$2:$J$998,10,0),IF($F$10=10,VLOOKUP(A772,'Lista de Produtos'!$A$2:$AE$998,11,0),IF($F$10=11,VLOOKUP(A772,'Lista de Produtos'!$A$2:$AE$998,12,0),IF($F$10=12,VLOOKUP(A772,'Lista de Produtos'!$A$2:$AE$998,13,0),IF($F$10=13,VLOOKUP(A772,'Lista de Produtos'!$A$2:$AE$998,14,0),IF($F$10=14,VLOOKUP(A772,'Lista de Produtos'!$A$2:$AE$998,15,0),IF($F$10=15,VLOOKUP(A772,'Lista de Produtos'!$A$2:$AE$998,16,0),IF($F$10=16,VLOOKUP(A772,'Lista de Produtos'!$A$2:$AE$998,17,0),IF($F$10=17,VLOOKUP(A772,'Lista de Produtos'!$A$2:$AE$998,18,0),IF($F$10=18,VLOOKUP(A772,'Lista de Produtos'!$A$2:$AE$998,19,0),IF($F$10=19,VLOOKUP(A772,'Lista de Produtos'!$A$2:$AE$998,20,0),IF($F$10=20,VLOOKUP(A772,'Lista de Produtos'!$A$2:$AE$998,21,0),IF($F$10=21,VLOOKUP(A772,'Lista de Produtos'!$A$2:$AE$998,22,0),IF($F$10=22,VLOOKUP(A772,'Lista de Produtos'!$A$2:$AE$998,23,0),IF($F$10=23,VLOOKUP(A772,'Lista de Produtos'!$A$2:$AE$998,24,0),IF($F$10=24,VLOOKUP(A772,'Lista de Produtos'!$A$2:$AE$998,25,0),IF($F$10=25,VLOOKUP(A772,'Lista de Produtos'!$A$2:$AE$998,26,0),IF($F$10=26,VLOOKUP(A772,'Lista de Produtos'!$A$2:$AE$998,27,0),IF($F$10=27,VLOOKUP(A772,'Lista de Produtos'!$A$2:$AE$998,28,0),IF($F$10=28,VLOOKUP(A772,'Lista de Produtos'!$A$2:$AE$998,29,0),IF($F$10=29,VLOOKUP(A772,'Lista de Produtos'!$A$2:$AE$998,30,0),IF($F$10=30,VLOOKUP(A772,'Lista de Produtos'!$A$2:$AE$998,31,0))))))))))))))))))))))))))))))),"")</f>
        <v/>
      </c>
      <c r="E772" s="67"/>
      <c r="F772" s="42"/>
      <c r="G772" s="43" t="str">
        <f t="shared" si="11"/>
        <v/>
      </c>
    </row>
    <row r="773" spans="1:7" x14ac:dyDescent="0.25">
      <c r="A773" s="68" t="str">
        <f>IF('Lista de Produtos'!A762="","",'Lista de Produtos'!A762)</f>
        <v/>
      </c>
      <c r="B773" s="69"/>
      <c r="C773" s="70"/>
      <c r="D773" s="66" t="str">
        <f>IFERROR(IF($F$10=1,VLOOKUP(A773,'Lista de Produtos'!$A$2:$E$998,2,0),IF($F$10=2,VLOOKUP(A773,'Lista de Produtos'!$A$2:$E$998,3,0),IF($F$10=3,VLOOKUP(A773,'Lista de Produtos'!$A$2:$E$998,4,0),IF($F$10=4,VLOOKUP(A773,'Lista de Produtos'!$A$2:$E$998,5,0),IF($F$10=5,VLOOKUP(A773,'Lista de Produtos'!$A$2:$F$998,6,0),IF($F$10=6,VLOOKUP(A773,'Lista de Produtos'!$A$2:$G$998,7,0),IF($F$10=7,VLOOKUP(A773,'Lista de Produtos'!$A$2:$H$998,8,0),IF($F$10=8,VLOOKUP(A773,'Lista de Produtos'!$A$2:$I$998,9,0),IF($F$10=9,VLOOKUP(A773,'Lista de Produtos'!$A$2:$J$998,10,0),IF($F$10=10,VLOOKUP(A773,'Lista de Produtos'!$A$2:$AE$998,11,0),IF($F$10=11,VLOOKUP(A773,'Lista de Produtos'!$A$2:$AE$998,12,0),IF($F$10=12,VLOOKUP(A773,'Lista de Produtos'!$A$2:$AE$998,13,0),IF($F$10=13,VLOOKUP(A773,'Lista de Produtos'!$A$2:$AE$998,14,0),IF($F$10=14,VLOOKUP(A773,'Lista de Produtos'!$A$2:$AE$998,15,0),IF($F$10=15,VLOOKUP(A773,'Lista de Produtos'!$A$2:$AE$998,16,0),IF($F$10=16,VLOOKUP(A773,'Lista de Produtos'!$A$2:$AE$998,17,0),IF($F$10=17,VLOOKUP(A773,'Lista de Produtos'!$A$2:$AE$998,18,0),IF($F$10=18,VLOOKUP(A773,'Lista de Produtos'!$A$2:$AE$998,19,0),IF($F$10=19,VLOOKUP(A773,'Lista de Produtos'!$A$2:$AE$998,20,0),IF($F$10=20,VLOOKUP(A773,'Lista de Produtos'!$A$2:$AE$998,21,0),IF($F$10=21,VLOOKUP(A773,'Lista de Produtos'!$A$2:$AE$998,22,0),IF($F$10=22,VLOOKUP(A773,'Lista de Produtos'!$A$2:$AE$998,23,0),IF($F$10=23,VLOOKUP(A773,'Lista de Produtos'!$A$2:$AE$998,24,0),IF($F$10=24,VLOOKUP(A773,'Lista de Produtos'!$A$2:$AE$998,25,0),IF($F$10=25,VLOOKUP(A773,'Lista de Produtos'!$A$2:$AE$998,26,0),IF($F$10=26,VLOOKUP(A773,'Lista de Produtos'!$A$2:$AE$998,27,0),IF($F$10=27,VLOOKUP(A773,'Lista de Produtos'!$A$2:$AE$998,28,0),IF($F$10=28,VLOOKUP(A773,'Lista de Produtos'!$A$2:$AE$998,29,0),IF($F$10=29,VLOOKUP(A773,'Lista de Produtos'!$A$2:$AE$998,30,0),IF($F$10=30,VLOOKUP(A773,'Lista de Produtos'!$A$2:$AE$998,31,0))))))))))))))))))))))))))))))),"")</f>
        <v/>
      </c>
      <c r="E773" s="67"/>
      <c r="F773" s="42"/>
      <c r="G773" s="43" t="str">
        <f t="shared" si="11"/>
        <v/>
      </c>
    </row>
    <row r="774" spans="1:7" x14ac:dyDescent="0.25">
      <c r="A774" s="68" t="str">
        <f>IF('Lista de Produtos'!A763="","",'Lista de Produtos'!A763)</f>
        <v/>
      </c>
      <c r="B774" s="69"/>
      <c r="C774" s="70"/>
      <c r="D774" s="66" t="str">
        <f>IFERROR(IF($F$10=1,VLOOKUP(A774,'Lista de Produtos'!$A$2:$E$998,2,0),IF($F$10=2,VLOOKUP(A774,'Lista de Produtos'!$A$2:$E$998,3,0),IF($F$10=3,VLOOKUP(A774,'Lista de Produtos'!$A$2:$E$998,4,0),IF($F$10=4,VLOOKUP(A774,'Lista de Produtos'!$A$2:$E$998,5,0),IF($F$10=5,VLOOKUP(A774,'Lista de Produtos'!$A$2:$F$998,6,0),IF($F$10=6,VLOOKUP(A774,'Lista de Produtos'!$A$2:$G$998,7,0),IF($F$10=7,VLOOKUP(A774,'Lista de Produtos'!$A$2:$H$998,8,0),IF($F$10=8,VLOOKUP(A774,'Lista de Produtos'!$A$2:$I$998,9,0),IF($F$10=9,VLOOKUP(A774,'Lista de Produtos'!$A$2:$J$998,10,0),IF($F$10=10,VLOOKUP(A774,'Lista de Produtos'!$A$2:$AE$998,11,0),IF($F$10=11,VLOOKUP(A774,'Lista de Produtos'!$A$2:$AE$998,12,0),IF($F$10=12,VLOOKUP(A774,'Lista de Produtos'!$A$2:$AE$998,13,0),IF($F$10=13,VLOOKUP(A774,'Lista de Produtos'!$A$2:$AE$998,14,0),IF($F$10=14,VLOOKUP(A774,'Lista de Produtos'!$A$2:$AE$998,15,0),IF($F$10=15,VLOOKUP(A774,'Lista de Produtos'!$A$2:$AE$998,16,0),IF($F$10=16,VLOOKUP(A774,'Lista de Produtos'!$A$2:$AE$998,17,0),IF($F$10=17,VLOOKUP(A774,'Lista de Produtos'!$A$2:$AE$998,18,0),IF($F$10=18,VLOOKUP(A774,'Lista de Produtos'!$A$2:$AE$998,19,0),IF($F$10=19,VLOOKUP(A774,'Lista de Produtos'!$A$2:$AE$998,20,0),IF($F$10=20,VLOOKUP(A774,'Lista de Produtos'!$A$2:$AE$998,21,0),IF($F$10=21,VLOOKUP(A774,'Lista de Produtos'!$A$2:$AE$998,22,0),IF($F$10=22,VLOOKUP(A774,'Lista de Produtos'!$A$2:$AE$998,23,0),IF($F$10=23,VLOOKUP(A774,'Lista de Produtos'!$A$2:$AE$998,24,0),IF($F$10=24,VLOOKUP(A774,'Lista de Produtos'!$A$2:$AE$998,25,0),IF($F$10=25,VLOOKUP(A774,'Lista de Produtos'!$A$2:$AE$998,26,0),IF($F$10=26,VLOOKUP(A774,'Lista de Produtos'!$A$2:$AE$998,27,0),IF($F$10=27,VLOOKUP(A774,'Lista de Produtos'!$A$2:$AE$998,28,0),IF($F$10=28,VLOOKUP(A774,'Lista de Produtos'!$A$2:$AE$998,29,0),IF($F$10=29,VLOOKUP(A774,'Lista de Produtos'!$A$2:$AE$998,30,0),IF($F$10=30,VLOOKUP(A774,'Lista de Produtos'!$A$2:$AE$998,31,0))))))))))))))))))))))))))))))),"")</f>
        <v/>
      </c>
      <c r="E774" s="67"/>
      <c r="F774" s="42"/>
      <c r="G774" s="43" t="str">
        <f t="shared" si="11"/>
        <v/>
      </c>
    </row>
    <row r="775" spans="1:7" x14ac:dyDescent="0.25">
      <c r="A775" s="68" t="str">
        <f>IF('Lista de Produtos'!A764="","",'Lista de Produtos'!A764)</f>
        <v/>
      </c>
      <c r="B775" s="69"/>
      <c r="C775" s="70"/>
      <c r="D775" s="66" t="str">
        <f>IFERROR(IF($F$10=1,VLOOKUP(A775,'Lista de Produtos'!$A$2:$E$998,2,0),IF($F$10=2,VLOOKUP(A775,'Lista de Produtos'!$A$2:$E$998,3,0),IF($F$10=3,VLOOKUP(A775,'Lista de Produtos'!$A$2:$E$998,4,0),IF($F$10=4,VLOOKUP(A775,'Lista de Produtos'!$A$2:$E$998,5,0),IF($F$10=5,VLOOKUP(A775,'Lista de Produtos'!$A$2:$F$998,6,0),IF($F$10=6,VLOOKUP(A775,'Lista de Produtos'!$A$2:$G$998,7,0),IF($F$10=7,VLOOKUP(A775,'Lista de Produtos'!$A$2:$H$998,8,0),IF($F$10=8,VLOOKUP(A775,'Lista de Produtos'!$A$2:$I$998,9,0),IF($F$10=9,VLOOKUP(A775,'Lista de Produtos'!$A$2:$J$998,10,0),IF($F$10=10,VLOOKUP(A775,'Lista de Produtos'!$A$2:$AE$998,11,0),IF($F$10=11,VLOOKUP(A775,'Lista de Produtos'!$A$2:$AE$998,12,0),IF($F$10=12,VLOOKUP(A775,'Lista de Produtos'!$A$2:$AE$998,13,0),IF($F$10=13,VLOOKUP(A775,'Lista de Produtos'!$A$2:$AE$998,14,0),IF($F$10=14,VLOOKUP(A775,'Lista de Produtos'!$A$2:$AE$998,15,0),IF($F$10=15,VLOOKUP(A775,'Lista de Produtos'!$A$2:$AE$998,16,0),IF($F$10=16,VLOOKUP(A775,'Lista de Produtos'!$A$2:$AE$998,17,0),IF($F$10=17,VLOOKUP(A775,'Lista de Produtos'!$A$2:$AE$998,18,0),IF($F$10=18,VLOOKUP(A775,'Lista de Produtos'!$A$2:$AE$998,19,0),IF($F$10=19,VLOOKUP(A775,'Lista de Produtos'!$A$2:$AE$998,20,0),IF($F$10=20,VLOOKUP(A775,'Lista de Produtos'!$A$2:$AE$998,21,0),IF($F$10=21,VLOOKUP(A775,'Lista de Produtos'!$A$2:$AE$998,22,0),IF($F$10=22,VLOOKUP(A775,'Lista de Produtos'!$A$2:$AE$998,23,0),IF($F$10=23,VLOOKUP(A775,'Lista de Produtos'!$A$2:$AE$998,24,0),IF($F$10=24,VLOOKUP(A775,'Lista de Produtos'!$A$2:$AE$998,25,0),IF($F$10=25,VLOOKUP(A775,'Lista de Produtos'!$A$2:$AE$998,26,0),IF($F$10=26,VLOOKUP(A775,'Lista de Produtos'!$A$2:$AE$998,27,0),IF($F$10=27,VLOOKUP(A775,'Lista de Produtos'!$A$2:$AE$998,28,0),IF($F$10=28,VLOOKUP(A775,'Lista de Produtos'!$A$2:$AE$998,29,0),IF($F$10=29,VLOOKUP(A775,'Lista de Produtos'!$A$2:$AE$998,30,0),IF($F$10=30,VLOOKUP(A775,'Lista de Produtos'!$A$2:$AE$998,31,0))))))))))))))))))))))))))))))),"")</f>
        <v/>
      </c>
      <c r="E775" s="67"/>
      <c r="F775" s="42"/>
      <c r="G775" s="43" t="str">
        <f t="shared" si="11"/>
        <v/>
      </c>
    </row>
    <row r="776" spans="1:7" x14ac:dyDescent="0.25">
      <c r="A776" s="68" t="str">
        <f>IF('Lista de Produtos'!A765="","",'Lista de Produtos'!A765)</f>
        <v/>
      </c>
      <c r="B776" s="69"/>
      <c r="C776" s="70"/>
      <c r="D776" s="66" t="str">
        <f>IFERROR(IF($F$10=1,VLOOKUP(A776,'Lista de Produtos'!$A$2:$E$998,2,0),IF($F$10=2,VLOOKUP(A776,'Lista de Produtos'!$A$2:$E$998,3,0),IF($F$10=3,VLOOKUP(A776,'Lista de Produtos'!$A$2:$E$998,4,0),IF($F$10=4,VLOOKUP(A776,'Lista de Produtos'!$A$2:$E$998,5,0),IF($F$10=5,VLOOKUP(A776,'Lista de Produtos'!$A$2:$F$998,6,0),IF($F$10=6,VLOOKUP(A776,'Lista de Produtos'!$A$2:$G$998,7,0),IF($F$10=7,VLOOKUP(A776,'Lista de Produtos'!$A$2:$H$998,8,0),IF($F$10=8,VLOOKUP(A776,'Lista de Produtos'!$A$2:$I$998,9,0),IF($F$10=9,VLOOKUP(A776,'Lista de Produtos'!$A$2:$J$998,10,0),IF($F$10=10,VLOOKUP(A776,'Lista de Produtos'!$A$2:$AE$998,11,0),IF($F$10=11,VLOOKUP(A776,'Lista de Produtos'!$A$2:$AE$998,12,0),IF($F$10=12,VLOOKUP(A776,'Lista de Produtos'!$A$2:$AE$998,13,0),IF($F$10=13,VLOOKUP(A776,'Lista de Produtos'!$A$2:$AE$998,14,0),IF($F$10=14,VLOOKUP(A776,'Lista de Produtos'!$A$2:$AE$998,15,0),IF($F$10=15,VLOOKUP(A776,'Lista de Produtos'!$A$2:$AE$998,16,0),IF($F$10=16,VLOOKUP(A776,'Lista de Produtos'!$A$2:$AE$998,17,0),IF($F$10=17,VLOOKUP(A776,'Lista de Produtos'!$A$2:$AE$998,18,0),IF($F$10=18,VLOOKUP(A776,'Lista de Produtos'!$A$2:$AE$998,19,0),IF($F$10=19,VLOOKUP(A776,'Lista de Produtos'!$A$2:$AE$998,20,0),IF($F$10=20,VLOOKUP(A776,'Lista de Produtos'!$A$2:$AE$998,21,0),IF($F$10=21,VLOOKUP(A776,'Lista de Produtos'!$A$2:$AE$998,22,0),IF($F$10=22,VLOOKUP(A776,'Lista de Produtos'!$A$2:$AE$998,23,0),IF($F$10=23,VLOOKUP(A776,'Lista de Produtos'!$A$2:$AE$998,24,0),IF($F$10=24,VLOOKUP(A776,'Lista de Produtos'!$A$2:$AE$998,25,0),IF($F$10=25,VLOOKUP(A776,'Lista de Produtos'!$A$2:$AE$998,26,0),IF($F$10=26,VLOOKUP(A776,'Lista de Produtos'!$A$2:$AE$998,27,0),IF($F$10=27,VLOOKUP(A776,'Lista de Produtos'!$A$2:$AE$998,28,0),IF($F$10=28,VLOOKUP(A776,'Lista de Produtos'!$A$2:$AE$998,29,0),IF($F$10=29,VLOOKUP(A776,'Lista de Produtos'!$A$2:$AE$998,30,0),IF($F$10=30,VLOOKUP(A776,'Lista de Produtos'!$A$2:$AE$998,31,0))))))))))))))))))))))))))))))),"")</f>
        <v/>
      </c>
      <c r="E776" s="67"/>
      <c r="F776" s="42"/>
      <c r="G776" s="43" t="str">
        <f t="shared" si="11"/>
        <v/>
      </c>
    </row>
    <row r="777" spans="1:7" x14ac:dyDescent="0.25">
      <c r="A777" s="68" t="str">
        <f>IF('Lista de Produtos'!A766="","",'Lista de Produtos'!A766)</f>
        <v/>
      </c>
      <c r="B777" s="69"/>
      <c r="C777" s="70"/>
      <c r="D777" s="66" t="str">
        <f>IFERROR(IF($F$10=1,VLOOKUP(A777,'Lista de Produtos'!$A$2:$E$998,2,0),IF($F$10=2,VLOOKUP(A777,'Lista de Produtos'!$A$2:$E$998,3,0),IF($F$10=3,VLOOKUP(A777,'Lista de Produtos'!$A$2:$E$998,4,0),IF($F$10=4,VLOOKUP(A777,'Lista de Produtos'!$A$2:$E$998,5,0),IF($F$10=5,VLOOKUP(A777,'Lista de Produtos'!$A$2:$F$998,6,0),IF($F$10=6,VLOOKUP(A777,'Lista de Produtos'!$A$2:$G$998,7,0),IF($F$10=7,VLOOKUP(A777,'Lista de Produtos'!$A$2:$H$998,8,0),IF($F$10=8,VLOOKUP(A777,'Lista de Produtos'!$A$2:$I$998,9,0),IF($F$10=9,VLOOKUP(A777,'Lista de Produtos'!$A$2:$J$998,10,0),IF($F$10=10,VLOOKUP(A777,'Lista de Produtos'!$A$2:$AE$998,11,0),IF($F$10=11,VLOOKUP(A777,'Lista de Produtos'!$A$2:$AE$998,12,0),IF($F$10=12,VLOOKUP(A777,'Lista de Produtos'!$A$2:$AE$998,13,0),IF($F$10=13,VLOOKUP(A777,'Lista de Produtos'!$A$2:$AE$998,14,0),IF($F$10=14,VLOOKUP(A777,'Lista de Produtos'!$A$2:$AE$998,15,0),IF($F$10=15,VLOOKUP(A777,'Lista de Produtos'!$A$2:$AE$998,16,0),IF($F$10=16,VLOOKUP(A777,'Lista de Produtos'!$A$2:$AE$998,17,0),IF($F$10=17,VLOOKUP(A777,'Lista de Produtos'!$A$2:$AE$998,18,0),IF($F$10=18,VLOOKUP(A777,'Lista de Produtos'!$A$2:$AE$998,19,0),IF($F$10=19,VLOOKUP(A777,'Lista de Produtos'!$A$2:$AE$998,20,0),IF($F$10=20,VLOOKUP(A777,'Lista de Produtos'!$A$2:$AE$998,21,0),IF($F$10=21,VLOOKUP(A777,'Lista de Produtos'!$A$2:$AE$998,22,0),IF($F$10=22,VLOOKUP(A777,'Lista de Produtos'!$A$2:$AE$998,23,0),IF($F$10=23,VLOOKUP(A777,'Lista de Produtos'!$A$2:$AE$998,24,0),IF($F$10=24,VLOOKUP(A777,'Lista de Produtos'!$A$2:$AE$998,25,0),IF($F$10=25,VLOOKUP(A777,'Lista de Produtos'!$A$2:$AE$998,26,0),IF($F$10=26,VLOOKUP(A777,'Lista de Produtos'!$A$2:$AE$998,27,0),IF($F$10=27,VLOOKUP(A777,'Lista de Produtos'!$A$2:$AE$998,28,0),IF($F$10=28,VLOOKUP(A777,'Lista de Produtos'!$A$2:$AE$998,29,0),IF($F$10=29,VLOOKUP(A777,'Lista de Produtos'!$A$2:$AE$998,30,0),IF($F$10=30,VLOOKUP(A777,'Lista de Produtos'!$A$2:$AE$998,31,0))))))))))))))))))))))))))))))),"")</f>
        <v/>
      </c>
      <c r="E777" s="67"/>
      <c r="F777" s="42"/>
      <c r="G777" s="43" t="str">
        <f t="shared" si="11"/>
        <v/>
      </c>
    </row>
    <row r="778" spans="1:7" x14ac:dyDescent="0.25">
      <c r="A778" s="68" t="str">
        <f>IF('Lista de Produtos'!A767="","",'Lista de Produtos'!A767)</f>
        <v/>
      </c>
      <c r="B778" s="69"/>
      <c r="C778" s="70"/>
      <c r="D778" s="66" t="str">
        <f>IFERROR(IF($F$10=1,VLOOKUP(A778,'Lista de Produtos'!$A$2:$E$998,2,0),IF($F$10=2,VLOOKUP(A778,'Lista de Produtos'!$A$2:$E$998,3,0),IF($F$10=3,VLOOKUP(A778,'Lista de Produtos'!$A$2:$E$998,4,0),IF($F$10=4,VLOOKUP(A778,'Lista de Produtos'!$A$2:$E$998,5,0),IF($F$10=5,VLOOKUP(A778,'Lista de Produtos'!$A$2:$F$998,6,0),IF($F$10=6,VLOOKUP(A778,'Lista de Produtos'!$A$2:$G$998,7,0),IF($F$10=7,VLOOKUP(A778,'Lista de Produtos'!$A$2:$H$998,8,0),IF($F$10=8,VLOOKUP(A778,'Lista de Produtos'!$A$2:$I$998,9,0),IF($F$10=9,VLOOKUP(A778,'Lista de Produtos'!$A$2:$J$998,10,0),IF($F$10=10,VLOOKUP(A778,'Lista de Produtos'!$A$2:$AE$998,11,0),IF($F$10=11,VLOOKUP(A778,'Lista de Produtos'!$A$2:$AE$998,12,0),IF($F$10=12,VLOOKUP(A778,'Lista de Produtos'!$A$2:$AE$998,13,0),IF($F$10=13,VLOOKUP(A778,'Lista de Produtos'!$A$2:$AE$998,14,0),IF($F$10=14,VLOOKUP(A778,'Lista de Produtos'!$A$2:$AE$998,15,0),IF($F$10=15,VLOOKUP(A778,'Lista de Produtos'!$A$2:$AE$998,16,0),IF($F$10=16,VLOOKUP(A778,'Lista de Produtos'!$A$2:$AE$998,17,0),IF($F$10=17,VLOOKUP(A778,'Lista de Produtos'!$A$2:$AE$998,18,0),IF($F$10=18,VLOOKUP(A778,'Lista de Produtos'!$A$2:$AE$998,19,0),IF($F$10=19,VLOOKUP(A778,'Lista de Produtos'!$A$2:$AE$998,20,0),IF($F$10=20,VLOOKUP(A778,'Lista de Produtos'!$A$2:$AE$998,21,0),IF($F$10=21,VLOOKUP(A778,'Lista de Produtos'!$A$2:$AE$998,22,0),IF($F$10=22,VLOOKUP(A778,'Lista de Produtos'!$A$2:$AE$998,23,0),IF($F$10=23,VLOOKUP(A778,'Lista de Produtos'!$A$2:$AE$998,24,0),IF($F$10=24,VLOOKUP(A778,'Lista de Produtos'!$A$2:$AE$998,25,0),IF($F$10=25,VLOOKUP(A778,'Lista de Produtos'!$A$2:$AE$998,26,0),IF($F$10=26,VLOOKUP(A778,'Lista de Produtos'!$A$2:$AE$998,27,0),IF($F$10=27,VLOOKUP(A778,'Lista de Produtos'!$A$2:$AE$998,28,0),IF($F$10=28,VLOOKUP(A778,'Lista de Produtos'!$A$2:$AE$998,29,0),IF($F$10=29,VLOOKUP(A778,'Lista de Produtos'!$A$2:$AE$998,30,0),IF($F$10=30,VLOOKUP(A778,'Lista de Produtos'!$A$2:$AE$998,31,0))))))))))))))))))))))))))))))),"")</f>
        <v/>
      </c>
      <c r="E778" s="67"/>
      <c r="F778" s="42"/>
      <c r="G778" s="43" t="str">
        <f t="shared" si="11"/>
        <v/>
      </c>
    </row>
    <row r="779" spans="1:7" x14ac:dyDescent="0.25">
      <c r="A779" s="68" t="str">
        <f>IF('Lista de Produtos'!A768="","",'Lista de Produtos'!A768)</f>
        <v/>
      </c>
      <c r="B779" s="69"/>
      <c r="C779" s="70"/>
      <c r="D779" s="66" t="str">
        <f>IFERROR(IF($F$10=1,VLOOKUP(A779,'Lista de Produtos'!$A$2:$E$998,2,0),IF($F$10=2,VLOOKUP(A779,'Lista de Produtos'!$A$2:$E$998,3,0),IF($F$10=3,VLOOKUP(A779,'Lista de Produtos'!$A$2:$E$998,4,0),IF($F$10=4,VLOOKUP(A779,'Lista de Produtos'!$A$2:$E$998,5,0),IF($F$10=5,VLOOKUP(A779,'Lista de Produtos'!$A$2:$F$998,6,0),IF($F$10=6,VLOOKUP(A779,'Lista de Produtos'!$A$2:$G$998,7,0),IF($F$10=7,VLOOKUP(A779,'Lista de Produtos'!$A$2:$H$998,8,0),IF($F$10=8,VLOOKUP(A779,'Lista de Produtos'!$A$2:$I$998,9,0),IF($F$10=9,VLOOKUP(A779,'Lista de Produtos'!$A$2:$J$998,10,0),IF($F$10=10,VLOOKUP(A779,'Lista de Produtos'!$A$2:$AE$998,11,0),IF($F$10=11,VLOOKUP(A779,'Lista de Produtos'!$A$2:$AE$998,12,0),IF($F$10=12,VLOOKUP(A779,'Lista de Produtos'!$A$2:$AE$998,13,0),IF($F$10=13,VLOOKUP(A779,'Lista de Produtos'!$A$2:$AE$998,14,0),IF($F$10=14,VLOOKUP(A779,'Lista de Produtos'!$A$2:$AE$998,15,0),IF($F$10=15,VLOOKUP(A779,'Lista de Produtos'!$A$2:$AE$998,16,0),IF($F$10=16,VLOOKUP(A779,'Lista de Produtos'!$A$2:$AE$998,17,0),IF($F$10=17,VLOOKUP(A779,'Lista de Produtos'!$A$2:$AE$998,18,0),IF($F$10=18,VLOOKUP(A779,'Lista de Produtos'!$A$2:$AE$998,19,0),IF($F$10=19,VLOOKUP(A779,'Lista de Produtos'!$A$2:$AE$998,20,0),IF($F$10=20,VLOOKUP(A779,'Lista de Produtos'!$A$2:$AE$998,21,0),IF($F$10=21,VLOOKUP(A779,'Lista de Produtos'!$A$2:$AE$998,22,0),IF($F$10=22,VLOOKUP(A779,'Lista de Produtos'!$A$2:$AE$998,23,0),IF($F$10=23,VLOOKUP(A779,'Lista de Produtos'!$A$2:$AE$998,24,0),IF($F$10=24,VLOOKUP(A779,'Lista de Produtos'!$A$2:$AE$998,25,0),IF($F$10=25,VLOOKUP(A779,'Lista de Produtos'!$A$2:$AE$998,26,0),IF($F$10=26,VLOOKUP(A779,'Lista de Produtos'!$A$2:$AE$998,27,0),IF($F$10=27,VLOOKUP(A779,'Lista de Produtos'!$A$2:$AE$998,28,0),IF($F$10=28,VLOOKUP(A779,'Lista de Produtos'!$A$2:$AE$998,29,0),IF($F$10=29,VLOOKUP(A779,'Lista de Produtos'!$A$2:$AE$998,30,0),IF($F$10=30,VLOOKUP(A779,'Lista de Produtos'!$A$2:$AE$998,31,0))))))))))))))))))))))))))))))),"")</f>
        <v/>
      </c>
      <c r="E779" s="67"/>
      <c r="F779" s="42"/>
      <c r="G779" s="43" t="str">
        <f t="shared" si="11"/>
        <v/>
      </c>
    </row>
    <row r="780" spans="1:7" x14ac:dyDescent="0.25">
      <c r="A780" s="68" t="str">
        <f>IF('Lista de Produtos'!A769="","",'Lista de Produtos'!A769)</f>
        <v/>
      </c>
      <c r="B780" s="69"/>
      <c r="C780" s="70"/>
      <c r="D780" s="66" t="str">
        <f>IFERROR(IF($F$10=1,VLOOKUP(A780,'Lista de Produtos'!$A$2:$E$998,2,0),IF($F$10=2,VLOOKUP(A780,'Lista de Produtos'!$A$2:$E$998,3,0),IF($F$10=3,VLOOKUP(A780,'Lista de Produtos'!$A$2:$E$998,4,0),IF($F$10=4,VLOOKUP(A780,'Lista de Produtos'!$A$2:$E$998,5,0),IF($F$10=5,VLOOKUP(A780,'Lista de Produtos'!$A$2:$F$998,6,0),IF($F$10=6,VLOOKUP(A780,'Lista de Produtos'!$A$2:$G$998,7,0),IF($F$10=7,VLOOKUP(A780,'Lista de Produtos'!$A$2:$H$998,8,0),IF($F$10=8,VLOOKUP(A780,'Lista de Produtos'!$A$2:$I$998,9,0),IF($F$10=9,VLOOKUP(A780,'Lista de Produtos'!$A$2:$J$998,10,0),IF($F$10=10,VLOOKUP(A780,'Lista de Produtos'!$A$2:$AE$998,11,0),IF($F$10=11,VLOOKUP(A780,'Lista de Produtos'!$A$2:$AE$998,12,0),IF($F$10=12,VLOOKUP(A780,'Lista de Produtos'!$A$2:$AE$998,13,0),IF($F$10=13,VLOOKUP(A780,'Lista de Produtos'!$A$2:$AE$998,14,0),IF($F$10=14,VLOOKUP(A780,'Lista de Produtos'!$A$2:$AE$998,15,0),IF($F$10=15,VLOOKUP(A780,'Lista de Produtos'!$A$2:$AE$998,16,0),IF($F$10=16,VLOOKUP(A780,'Lista de Produtos'!$A$2:$AE$998,17,0),IF($F$10=17,VLOOKUP(A780,'Lista de Produtos'!$A$2:$AE$998,18,0),IF($F$10=18,VLOOKUP(A780,'Lista de Produtos'!$A$2:$AE$998,19,0),IF($F$10=19,VLOOKUP(A780,'Lista de Produtos'!$A$2:$AE$998,20,0),IF($F$10=20,VLOOKUP(A780,'Lista de Produtos'!$A$2:$AE$998,21,0),IF($F$10=21,VLOOKUP(A780,'Lista de Produtos'!$A$2:$AE$998,22,0),IF($F$10=22,VLOOKUP(A780,'Lista de Produtos'!$A$2:$AE$998,23,0),IF($F$10=23,VLOOKUP(A780,'Lista de Produtos'!$A$2:$AE$998,24,0),IF($F$10=24,VLOOKUP(A780,'Lista de Produtos'!$A$2:$AE$998,25,0),IF($F$10=25,VLOOKUP(A780,'Lista de Produtos'!$A$2:$AE$998,26,0),IF($F$10=26,VLOOKUP(A780,'Lista de Produtos'!$A$2:$AE$998,27,0),IF($F$10=27,VLOOKUP(A780,'Lista de Produtos'!$A$2:$AE$998,28,0),IF($F$10=28,VLOOKUP(A780,'Lista de Produtos'!$A$2:$AE$998,29,0),IF($F$10=29,VLOOKUP(A780,'Lista de Produtos'!$A$2:$AE$998,30,0),IF($F$10=30,VLOOKUP(A780,'Lista de Produtos'!$A$2:$AE$998,31,0))))))))))))))))))))))))))))))),"")</f>
        <v/>
      </c>
      <c r="E780" s="67"/>
      <c r="F780" s="42"/>
      <c r="G780" s="43" t="str">
        <f t="shared" si="11"/>
        <v/>
      </c>
    </row>
    <row r="781" spans="1:7" x14ac:dyDescent="0.25">
      <c r="A781" s="68" t="str">
        <f>IF('Lista de Produtos'!A770="","",'Lista de Produtos'!A770)</f>
        <v/>
      </c>
      <c r="B781" s="69"/>
      <c r="C781" s="70"/>
      <c r="D781" s="66" t="str">
        <f>IFERROR(IF($F$10=1,VLOOKUP(A781,'Lista de Produtos'!$A$2:$E$998,2,0),IF($F$10=2,VLOOKUP(A781,'Lista de Produtos'!$A$2:$E$998,3,0),IF($F$10=3,VLOOKUP(A781,'Lista de Produtos'!$A$2:$E$998,4,0),IF($F$10=4,VLOOKUP(A781,'Lista de Produtos'!$A$2:$E$998,5,0),IF($F$10=5,VLOOKUP(A781,'Lista de Produtos'!$A$2:$F$998,6,0),IF($F$10=6,VLOOKUP(A781,'Lista de Produtos'!$A$2:$G$998,7,0),IF($F$10=7,VLOOKUP(A781,'Lista de Produtos'!$A$2:$H$998,8,0),IF($F$10=8,VLOOKUP(A781,'Lista de Produtos'!$A$2:$I$998,9,0),IF($F$10=9,VLOOKUP(A781,'Lista de Produtos'!$A$2:$J$998,10,0),IF($F$10=10,VLOOKUP(A781,'Lista de Produtos'!$A$2:$AE$998,11,0),IF($F$10=11,VLOOKUP(A781,'Lista de Produtos'!$A$2:$AE$998,12,0),IF($F$10=12,VLOOKUP(A781,'Lista de Produtos'!$A$2:$AE$998,13,0),IF($F$10=13,VLOOKUP(A781,'Lista de Produtos'!$A$2:$AE$998,14,0),IF($F$10=14,VLOOKUP(A781,'Lista de Produtos'!$A$2:$AE$998,15,0),IF($F$10=15,VLOOKUP(A781,'Lista de Produtos'!$A$2:$AE$998,16,0),IF($F$10=16,VLOOKUP(A781,'Lista de Produtos'!$A$2:$AE$998,17,0),IF($F$10=17,VLOOKUP(A781,'Lista de Produtos'!$A$2:$AE$998,18,0),IF($F$10=18,VLOOKUP(A781,'Lista de Produtos'!$A$2:$AE$998,19,0),IF($F$10=19,VLOOKUP(A781,'Lista de Produtos'!$A$2:$AE$998,20,0),IF($F$10=20,VLOOKUP(A781,'Lista de Produtos'!$A$2:$AE$998,21,0),IF($F$10=21,VLOOKUP(A781,'Lista de Produtos'!$A$2:$AE$998,22,0),IF($F$10=22,VLOOKUP(A781,'Lista de Produtos'!$A$2:$AE$998,23,0),IF($F$10=23,VLOOKUP(A781,'Lista de Produtos'!$A$2:$AE$998,24,0),IF($F$10=24,VLOOKUP(A781,'Lista de Produtos'!$A$2:$AE$998,25,0),IF($F$10=25,VLOOKUP(A781,'Lista de Produtos'!$A$2:$AE$998,26,0),IF($F$10=26,VLOOKUP(A781,'Lista de Produtos'!$A$2:$AE$998,27,0),IF($F$10=27,VLOOKUP(A781,'Lista de Produtos'!$A$2:$AE$998,28,0),IF($F$10=28,VLOOKUP(A781,'Lista de Produtos'!$A$2:$AE$998,29,0),IF($F$10=29,VLOOKUP(A781,'Lista de Produtos'!$A$2:$AE$998,30,0),IF($F$10=30,VLOOKUP(A781,'Lista de Produtos'!$A$2:$AE$998,31,0))))))))))))))))))))))))))))))),"")</f>
        <v/>
      </c>
      <c r="E781" s="67"/>
      <c r="F781" s="42"/>
      <c r="G781" s="43" t="str">
        <f t="shared" si="11"/>
        <v/>
      </c>
    </row>
    <row r="782" spans="1:7" x14ac:dyDescent="0.25">
      <c r="A782" s="68" t="str">
        <f>IF('Lista de Produtos'!A771="","",'Lista de Produtos'!A771)</f>
        <v/>
      </c>
      <c r="B782" s="69"/>
      <c r="C782" s="70"/>
      <c r="D782" s="66" t="str">
        <f>IFERROR(IF($F$10=1,VLOOKUP(A782,'Lista de Produtos'!$A$2:$E$998,2,0),IF($F$10=2,VLOOKUP(A782,'Lista de Produtos'!$A$2:$E$998,3,0),IF($F$10=3,VLOOKUP(A782,'Lista de Produtos'!$A$2:$E$998,4,0),IF($F$10=4,VLOOKUP(A782,'Lista de Produtos'!$A$2:$E$998,5,0),IF($F$10=5,VLOOKUP(A782,'Lista de Produtos'!$A$2:$F$998,6,0),IF($F$10=6,VLOOKUP(A782,'Lista de Produtos'!$A$2:$G$998,7,0),IF($F$10=7,VLOOKUP(A782,'Lista de Produtos'!$A$2:$H$998,8,0),IF($F$10=8,VLOOKUP(A782,'Lista de Produtos'!$A$2:$I$998,9,0),IF($F$10=9,VLOOKUP(A782,'Lista de Produtos'!$A$2:$J$998,10,0),IF($F$10=10,VLOOKUP(A782,'Lista de Produtos'!$A$2:$AE$998,11,0),IF($F$10=11,VLOOKUP(A782,'Lista de Produtos'!$A$2:$AE$998,12,0),IF($F$10=12,VLOOKUP(A782,'Lista de Produtos'!$A$2:$AE$998,13,0),IF($F$10=13,VLOOKUP(A782,'Lista de Produtos'!$A$2:$AE$998,14,0),IF($F$10=14,VLOOKUP(A782,'Lista de Produtos'!$A$2:$AE$998,15,0),IF($F$10=15,VLOOKUP(A782,'Lista de Produtos'!$A$2:$AE$998,16,0),IF($F$10=16,VLOOKUP(A782,'Lista de Produtos'!$A$2:$AE$998,17,0),IF($F$10=17,VLOOKUP(A782,'Lista de Produtos'!$A$2:$AE$998,18,0),IF($F$10=18,VLOOKUP(A782,'Lista de Produtos'!$A$2:$AE$998,19,0),IF($F$10=19,VLOOKUP(A782,'Lista de Produtos'!$A$2:$AE$998,20,0),IF($F$10=20,VLOOKUP(A782,'Lista de Produtos'!$A$2:$AE$998,21,0),IF($F$10=21,VLOOKUP(A782,'Lista de Produtos'!$A$2:$AE$998,22,0),IF($F$10=22,VLOOKUP(A782,'Lista de Produtos'!$A$2:$AE$998,23,0),IF($F$10=23,VLOOKUP(A782,'Lista de Produtos'!$A$2:$AE$998,24,0),IF($F$10=24,VLOOKUP(A782,'Lista de Produtos'!$A$2:$AE$998,25,0),IF($F$10=25,VLOOKUP(A782,'Lista de Produtos'!$A$2:$AE$998,26,0),IF($F$10=26,VLOOKUP(A782,'Lista de Produtos'!$A$2:$AE$998,27,0),IF($F$10=27,VLOOKUP(A782,'Lista de Produtos'!$A$2:$AE$998,28,0),IF($F$10=28,VLOOKUP(A782,'Lista de Produtos'!$A$2:$AE$998,29,0),IF($F$10=29,VLOOKUP(A782,'Lista de Produtos'!$A$2:$AE$998,30,0),IF($F$10=30,VLOOKUP(A782,'Lista de Produtos'!$A$2:$AE$998,31,0))))))))))))))))))))))))))))))),"")</f>
        <v/>
      </c>
      <c r="E782" s="67"/>
      <c r="F782" s="42"/>
      <c r="G782" s="43" t="str">
        <f t="shared" ref="G782:G845" si="12">IFERROR(IF(D782="","",D782*F782),"")</f>
        <v/>
      </c>
    </row>
    <row r="783" spans="1:7" x14ac:dyDescent="0.25">
      <c r="A783" s="68" t="str">
        <f>IF('Lista de Produtos'!A772="","",'Lista de Produtos'!A772)</f>
        <v/>
      </c>
      <c r="B783" s="69"/>
      <c r="C783" s="70"/>
      <c r="D783" s="66" t="str">
        <f>IFERROR(IF($F$10=1,VLOOKUP(A783,'Lista de Produtos'!$A$2:$E$998,2,0),IF($F$10=2,VLOOKUP(A783,'Lista de Produtos'!$A$2:$E$998,3,0),IF($F$10=3,VLOOKUP(A783,'Lista de Produtos'!$A$2:$E$998,4,0),IF($F$10=4,VLOOKUP(A783,'Lista de Produtos'!$A$2:$E$998,5,0),IF($F$10=5,VLOOKUP(A783,'Lista de Produtos'!$A$2:$F$998,6,0),IF($F$10=6,VLOOKUP(A783,'Lista de Produtos'!$A$2:$G$998,7,0),IF($F$10=7,VLOOKUP(A783,'Lista de Produtos'!$A$2:$H$998,8,0),IF($F$10=8,VLOOKUP(A783,'Lista de Produtos'!$A$2:$I$998,9,0),IF($F$10=9,VLOOKUP(A783,'Lista de Produtos'!$A$2:$J$998,10,0),IF($F$10=10,VLOOKUP(A783,'Lista de Produtos'!$A$2:$AE$998,11,0),IF($F$10=11,VLOOKUP(A783,'Lista de Produtos'!$A$2:$AE$998,12,0),IF($F$10=12,VLOOKUP(A783,'Lista de Produtos'!$A$2:$AE$998,13,0),IF($F$10=13,VLOOKUP(A783,'Lista de Produtos'!$A$2:$AE$998,14,0),IF($F$10=14,VLOOKUP(A783,'Lista de Produtos'!$A$2:$AE$998,15,0),IF($F$10=15,VLOOKUP(A783,'Lista de Produtos'!$A$2:$AE$998,16,0),IF($F$10=16,VLOOKUP(A783,'Lista de Produtos'!$A$2:$AE$998,17,0),IF($F$10=17,VLOOKUP(A783,'Lista de Produtos'!$A$2:$AE$998,18,0),IF($F$10=18,VLOOKUP(A783,'Lista de Produtos'!$A$2:$AE$998,19,0),IF($F$10=19,VLOOKUP(A783,'Lista de Produtos'!$A$2:$AE$998,20,0),IF($F$10=20,VLOOKUP(A783,'Lista de Produtos'!$A$2:$AE$998,21,0),IF($F$10=21,VLOOKUP(A783,'Lista de Produtos'!$A$2:$AE$998,22,0),IF($F$10=22,VLOOKUP(A783,'Lista de Produtos'!$A$2:$AE$998,23,0),IF($F$10=23,VLOOKUP(A783,'Lista de Produtos'!$A$2:$AE$998,24,0),IF($F$10=24,VLOOKUP(A783,'Lista de Produtos'!$A$2:$AE$998,25,0),IF($F$10=25,VLOOKUP(A783,'Lista de Produtos'!$A$2:$AE$998,26,0),IF($F$10=26,VLOOKUP(A783,'Lista de Produtos'!$A$2:$AE$998,27,0),IF($F$10=27,VLOOKUP(A783,'Lista de Produtos'!$A$2:$AE$998,28,0),IF($F$10=28,VLOOKUP(A783,'Lista de Produtos'!$A$2:$AE$998,29,0),IF($F$10=29,VLOOKUP(A783,'Lista de Produtos'!$A$2:$AE$998,30,0),IF($F$10=30,VLOOKUP(A783,'Lista de Produtos'!$A$2:$AE$998,31,0))))))))))))))))))))))))))))))),"")</f>
        <v/>
      </c>
      <c r="E783" s="67"/>
      <c r="F783" s="42"/>
      <c r="G783" s="43" t="str">
        <f t="shared" si="12"/>
        <v/>
      </c>
    </row>
    <row r="784" spans="1:7" x14ac:dyDescent="0.25">
      <c r="A784" s="68" t="str">
        <f>IF('Lista de Produtos'!A773="","",'Lista de Produtos'!A773)</f>
        <v/>
      </c>
      <c r="B784" s="69"/>
      <c r="C784" s="70"/>
      <c r="D784" s="66" t="str">
        <f>IFERROR(IF($F$10=1,VLOOKUP(A784,'Lista de Produtos'!$A$2:$E$998,2,0),IF($F$10=2,VLOOKUP(A784,'Lista de Produtos'!$A$2:$E$998,3,0),IF($F$10=3,VLOOKUP(A784,'Lista de Produtos'!$A$2:$E$998,4,0),IF($F$10=4,VLOOKUP(A784,'Lista de Produtos'!$A$2:$E$998,5,0),IF($F$10=5,VLOOKUP(A784,'Lista de Produtos'!$A$2:$F$998,6,0),IF($F$10=6,VLOOKUP(A784,'Lista de Produtos'!$A$2:$G$998,7,0),IF($F$10=7,VLOOKUP(A784,'Lista de Produtos'!$A$2:$H$998,8,0),IF($F$10=8,VLOOKUP(A784,'Lista de Produtos'!$A$2:$I$998,9,0),IF($F$10=9,VLOOKUP(A784,'Lista de Produtos'!$A$2:$J$998,10,0),IF($F$10=10,VLOOKUP(A784,'Lista de Produtos'!$A$2:$AE$998,11,0),IF($F$10=11,VLOOKUP(A784,'Lista de Produtos'!$A$2:$AE$998,12,0),IF($F$10=12,VLOOKUP(A784,'Lista de Produtos'!$A$2:$AE$998,13,0),IF($F$10=13,VLOOKUP(A784,'Lista de Produtos'!$A$2:$AE$998,14,0),IF($F$10=14,VLOOKUP(A784,'Lista de Produtos'!$A$2:$AE$998,15,0),IF($F$10=15,VLOOKUP(A784,'Lista de Produtos'!$A$2:$AE$998,16,0),IF($F$10=16,VLOOKUP(A784,'Lista de Produtos'!$A$2:$AE$998,17,0),IF($F$10=17,VLOOKUP(A784,'Lista de Produtos'!$A$2:$AE$998,18,0),IF($F$10=18,VLOOKUP(A784,'Lista de Produtos'!$A$2:$AE$998,19,0),IF($F$10=19,VLOOKUP(A784,'Lista de Produtos'!$A$2:$AE$998,20,0),IF($F$10=20,VLOOKUP(A784,'Lista de Produtos'!$A$2:$AE$998,21,0),IF($F$10=21,VLOOKUP(A784,'Lista de Produtos'!$A$2:$AE$998,22,0),IF($F$10=22,VLOOKUP(A784,'Lista de Produtos'!$A$2:$AE$998,23,0),IF($F$10=23,VLOOKUP(A784,'Lista de Produtos'!$A$2:$AE$998,24,0),IF($F$10=24,VLOOKUP(A784,'Lista de Produtos'!$A$2:$AE$998,25,0),IF($F$10=25,VLOOKUP(A784,'Lista de Produtos'!$A$2:$AE$998,26,0),IF($F$10=26,VLOOKUP(A784,'Lista de Produtos'!$A$2:$AE$998,27,0),IF($F$10=27,VLOOKUP(A784,'Lista de Produtos'!$A$2:$AE$998,28,0),IF($F$10=28,VLOOKUP(A784,'Lista de Produtos'!$A$2:$AE$998,29,0),IF($F$10=29,VLOOKUP(A784,'Lista de Produtos'!$A$2:$AE$998,30,0),IF($F$10=30,VLOOKUP(A784,'Lista de Produtos'!$A$2:$AE$998,31,0))))))))))))))))))))))))))))))),"")</f>
        <v/>
      </c>
      <c r="E784" s="67"/>
      <c r="F784" s="42"/>
      <c r="G784" s="43" t="str">
        <f t="shared" si="12"/>
        <v/>
      </c>
    </row>
    <row r="785" spans="1:7" x14ac:dyDescent="0.25">
      <c r="A785" s="68" t="str">
        <f>IF('Lista de Produtos'!A774="","",'Lista de Produtos'!A774)</f>
        <v/>
      </c>
      <c r="B785" s="69"/>
      <c r="C785" s="70"/>
      <c r="D785" s="66" t="str">
        <f>IFERROR(IF($F$10=1,VLOOKUP(A785,'Lista de Produtos'!$A$2:$E$998,2,0),IF($F$10=2,VLOOKUP(A785,'Lista de Produtos'!$A$2:$E$998,3,0),IF($F$10=3,VLOOKUP(A785,'Lista de Produtos'!$A$2:$E$998,4,0),IF($F$10=4,VLOOKUP(A785,'Lista de Produtos'!$A$2:$E$998,5,0),IF($F$10=5,VLOOKUP(A785,'Lista de Produtos'!$A$2:$F$998,6,0),IF($F$10=6,VLOOKUP(A785,'Lista de Produtos'!$A$2:$G$998,7,0),IF($F$10=7,VLOOKUP(A785,'Lista de Produtos'!$A$2:$H$998,8,0),IF($F$10=8,VLOOKUP(A785,'Lista de Produtos'!$A$2:$I$998,9,0),IF($F$10=9,VLOOKUP(A785,'Lista de Produtos'!$A$2:$J$998,10,0),IF($F$10=10,VLOOKUP(A785,'Lista de Produtos'!$A$2:$AE$998,11,0),IF($F$10=11,VLOOKUP(A785,'Lista de Produtos'!$A$2:$AE$998,12,0),IF($F$10=12,VLOOKUP(A785,'Lista de Produtos'!$A$2:$AE$998,13,0),IF($F$10=13,VLOOKUP(A785,'Lista de Produtos'!$A$2:$AE$998,14,0),IF($F$10=14,VLOOKUP(A785,'Lista de Produtos'!$A$2:$AE$998,15,0),IF($F$10=15,VLOOKUP(A785,'Lista de Produtos'!$A$2:$AE$998,16,0),IF($F$10=16,VLOOKUP(A785,'Lista de Produtos'!$A$2:$AE$998,17,0),IF($F$10=17,VLOOKUP(A785,'Lista de Produtos'!$A$2:$AE$998,18,0),IF($F$10=18,VLOOKUP(A785,'Lista de Produtos'!$A$2:$AE$998,19,0),IF($F$10=19,VLOOKUP(A785,'Lista de Produtos'!$A$2:$AE$998,20,0),IF($F$10=20,VLOOKUP(A785,'Lista de Produtos'!$A$2:$AE$998,21,0),IF($F$10=21,VLOOKUP(A785,'Lista de Produtos'!$A$2:$AE$998,22,0),IF($F$10=22,VLOOKUP(A785,'Lista de Produtos'!$A$2:$AE$998,23,0),IF($F$10=23,VLOOKUP(A785,'Lista de Produtos'!$A$2:$AE$998,24,0),IF($F$10=24,VLOOKUP(A785,'Lista de Produtos'!$A$2:$AE$998,25,0),IF($F$10=25,VLOOKUP(A785,'Lista de Produtos'!$A$2:$AE$998,26,0),IF($F$10=26,VLOOKUP(A785,'Lista de Produtos'!$A$2:$AE$998,27,0),IF($F$10=27,VLOOKUP(A785,'Lista de Produtos'!$A$2:$AE$998,28,0),IF($F$10=28,VLOOKUP(A785,'Lista de Produtos'!$A$2:$AE$998,29,0),IF($F$10=29,VLOOKUP(A785,'Lista de Produtos'!$A$2:$AE$998,30,0),IF($F$10=30,VLOOKUP(A785,'Lista de Produtos'!$A$2:$AE$998,31,0))))))))))))))))))))))))))))))),"")</f>
        <v/>
      </c>
      <c r="E785" s="67"/>
      <c r="F785" s="42"/>
      <c r="G785" s="43" t="str">
        <f t="shared" si="12"/>
        <v/>
      </c>
    </row>
    <row r="786" spans="1:7" x14ac:dyDescent="0.25">
      <c r="A786" s="68" t="str">
        <f>IF('Lista de Produtos'!A775="","",'Lista de Produtos'!A775)</f>
        <v/>
      </c>
      <c r="B786" s="69"/>
      <c r="C786" s="70"/>
      <c r="D786" s="66" t="str">
        <f>IFERROR(IF($F$10=1,VLOOKUP(A786,'Lista de Produtos'!$A$2:$E$998,2,0),IF($F$10=2,VLOOKUP(A786,'Lista de Produtos'!$A$2:$E$998,3,0),IF($F$10=3,VLOOKUP(A786,'Lista de Produtos'!$A$2:$E$998,4,0),IF($F$10=4,VLOOKUP(A786,'Lista de Produtos'!$A$2:$E$998,5,0),IF($F$10=5,VLOOKUP(A786,'Lista de Produtos'!$A$2:$F$998,6,0),IF($F$10=6,VLOOKUP(A786,'Lista de Produtos'!$A$2:$G$998,7,0),IF($F$10=7,VLOOKUP(A786,'Lista de Produtos'!$A$2:$H$998,8,0),IF($F$10=8,VLOOKUP(A786,'Lista de Produtos'!$A$2:$I$998,9,0),IF($F$10=9,VLOOKUP(A786,'Lista de Produtos'!$A$2:$J$998,10,0),IF($F$10=10,VLOOKUP(A786,'Lista de Produtos'!$A$2:$AE$998,11,0),IF($F$10=11,VLOOKUP(A786,'Lista de Produtos'!$A$2:$AE$998,12,0),IF($F$10=12,VLOOKUP(A786,'Lista de Produtos'!$A$2:$AE$998,13,0),IF($F$10=13,VLOOKUP(A786,'Lista de Produtos'!$A$2:$AE$998,14,0),IF($F$10=14,VLOOKUP(A786,'Lista de Produtos'!$A$2:$AE$998,15,0),IF($F$10=15,VLOOKUP(A786,'Lista de Produtos'!$A$2:$AE$998,16,0),IF($F$10=16,VLOOKUP(A786,'Lista de Produtos'!$A$2:$AE$998,17,0),IF($F$10=17,VLOOKUP(A786,'Lista de Produtos'!$A$2:$AE$998,18,0),IF($F$10=18,VLOOKUP(A786,'Lista de Produtos'!$A$2:$AE$998,19,0),IF($F$10=19,VLOOKUP(A786,'Lista de Produtos'!$A$2:$AE$998,20,0),IF($F$10=20,VLOOKUP(A786,'Lista de Produtos'!$A$2:$AE$998,21,0),IF($F$10=21,VLOOKUP(A786,'Lista de Produtos'!$A$2:$AE$998,22,0),IF($F$10=22,VLOOKUP(A786,'Lista de Produtos'!$A$2:$AE$998,23,0),IF($F$10=23,VLOOKUP(A786,'Lista de Produtos'!$A$2:$AE$998,24,0),IF($F$10=24,VLOOKUP(A786,'Lista de Produtos'!$A$2:$AE$998,25,0),IF($F$10=25,VLOOKUP(A786,'Lista de Produtos'!$A$2:$AE$998,26,0),IF($F$10=26,VLOOKUP(A786,'Lista de Produtos'!$A$2:$AE$998,27,0),IF($F$10=27,VLOOKUP(A786,'Lista de Produtos'!$A$2:$AE$998,28,0),IF($F$10=28,VLOOKUP(A786,'Lista de Produtos'!$A$2:$AE$998,29,0),IF($F$10=29,VLOOKUP(A786,'Lista de Produtos'!$A$2:$AE$998,30,0),IF($F$10=30,VLOOKUP(A786,'Lista de Produtos'!$A$2:$AE$998,31,0))))))))))))))))))))))))))))))),"")</f>
        <v/>
      </c>
      <c r="E786" s="67"/>
      <c r="F786" s="42"/>
      <c r="G786" s="43" t="str">
        <f t="shared" si="12"/>
        <v/>
      </c>
    </row>
    <row r="787" spans="1:7" x14ac:dyDescent="0.25">
      <c r="A787" s="68" t="str">
        <f>IF('Lista de Produtos'!A776="","",'Lista de Produtos'!A776)</f>
        <v/>
      </c>
      <c r="B787" s="69"/>
      <c r="C787" s="70"/>
      <c r="D787" s="66" t="str">
        <f>IFERROR(IF($F$10=1,VLOOKUP(A787,'Lista de Produtos'!$A$2:$E$998,2,0),IF($F$10=2,VLOOKUP(A787,'Lista de Produtos'!$A$2:$E$998,3,0),IF($F$10=3,VLOOKUP(A787,'Lista de Produtos'!$A$2:$E$998,4,0),IF($F$10=4,VLOOKUP(A787,'Lista de Produtos'!$A$2:$E$998,5,0),IF($F$10=5,VLOOKUP(A787,'Lista de Produtos'!$A$2:$F$998,6,0),IF($F$10=6,VLOOKUP(A787,'Lista de Produtos'!$A$2:$G$998,7,0),IF($F$10=7,VLOOKUP(A787,'Lista de Produtos'!$A$2:$H$998,8,0),IF($F$10=8,VLOOKUP(A787,'Lista de Produtos'!$A$2:$I$998,9,0),IF($F$10=9,VLOOKUP(A787,'Lista de Produtos'!$A$2:$J$998,10,0),IF($F$10=10,VLOOKUP(A787,'Lista de Produtos'!$A$2:$AE$998,11,0),IF($F$10=11,VLOOKUP(A787,'Lista de Produtos'!$A$2:$AE$998,12,0),IF($F$10=12,VLOOKUP(A787,'Lista de Produtos'!$A$2:$AE$998,13,0),IF($F$10=13,VLOOKUP(A787,'Lista de Produtos'!$A$2:$AE$998,14,0),IF($F$10=14,VLOOKUP(A787,'Lista de Produtos'!$A$2:$AE$998,15,0),IF($F$10=15,VLOOKUP(A787,'Lista de Produtos'!$A$2:$AE$998,16,0),IF($F$10=16,VLOOKUP(A787,'Lista de Produtos'!$A$2:$AE$998,17,0),IF($F$10=17,VLOOKUP(A787,'Lista de Produtos'!$A$2:$AE$998,18,0),IF($F$10=18,VLOOKUP(A787,'Lista de Produtos'!$A$2:$AE$998,19,0),IF($F$10=19,VLOOKUP(A787,'Lista de Produtos'!$A$2:$AE$998,20,0),IF($F$10=20,VLOOKUP(A787,'Lista de Produtos'!$A$2:$AE$998,21,0),IF($F$10=21,VLOOKUP(A787,'Lista de Produtos'!$A$2:$AE$998,22,0),IF($F$10=22,VLOOKUP(A787,'Lista de Produtos'!$A$2:$AE$998,23,0),IF($F$10=23,VLOOKUP(A787,'Lista de Produtos'!$A$2:$AE$998,24,0),IF($F$10=24,VLOOKUP(A787,'Lista de Produtos'!$A$2:$AE$998,25,0),IF($F$10=25,VLOOKUP(A787,'Lista de Produtos'!$A$2:$AE$998,26,0),IF($F$10=26,VLOOKUP(A787,'Lista de Produtos'!$A$2:$AE$998,27,0),IF($F$10=27,VLOOKUP(A787,'Lista de Produtos'!$A$2:$AE$998,28,0),IF($F$10=28,VLOOKUP(A787,'Lista de Produtos'!$A$2:$AE$998,29,0),IF($F$10=29,VLOOKUP(A787,'Lista de Produtos'!$A$2:$AE$998,30,0),IF($F$10=30,VLOOKUP(A787,'Lista de Produtos'!$A$2:$AE$998,31,0))))))))))))))))))))))))))))))),"")</f>
        <v/>
      </c>
      <c r="E787" s="67"/>
      <c r="F787" s="42"/>
      <c r="G787" s="43" t="str">
        <f t="shared" si="12"/>
        <v/>
      </c>
    </row>
    <row r="788" spans="1:7" x14ac:dyDescent="0.25">
      <c r="A788" s="68" t="str">
        <f>IF('Lista de Produtos'!A777="","",'Lista de Produtos'!A777)</f>
        <v/>
      </c>
      <c r="B788" s="69"/>
      <c r="C788" s="70"/>
      <c r="D788" s="66" t="str">
        <f>IFERROR(IF($F$10=1,VLOOKUP(A788,'Lista de Produtos'!$A$2:$E$998,2,0),IF($F$10=2,VLOOKUP(A788,'Lista de Produtos'!$A$2:$E$998,3,0),IF($F$10=3,VLOOKUP(A788,'Lista de Produtos'!$A$2:$E$998,4,0),IF($F$10=4,VLOOKUP(A788,'Lista de Produtos'!$A$2:$E$998,5,0),IF($F$10=5,VLOOKUP(A788,'Lista de Produtos'!$A$2:$F$998,6,0),IF($F$10=6,VLOOKUP(A788,'Lista de Produtos'!$A$2:$G$998,7,0),IF($F$10=7,VLOOKUP(A788,'Lista de Produtos'!$A$2:$H$998,8,0),IF($F$10=8,VLOOKUP(A788,'Lista de Produtos'!$A$2:$I$998,9,0),IF($F$10=9,VLOOKUP(A788,'Lista de Produtos'!$A$2:$J$998,10,0),IF($F$10=10,VLOOKUP(A788,'Lista de Produtos'!$A$2:$AE$998,11,0),IF($F$10=11,VLOOKUP(A788,'Lista de Produtos'!$A$2:$AE$998,12,0),IF($F$10=12,VLOOKUP(A788,'Lista de Produtos'!$A$2:$AE$998,13,0),IF($F$10=13,VLOOKUP(A788,'Lista de Produtos'!$A$2:$AE$998,14,0),IF($F$10=14,VLOOKUP(A788,'Lista de Produtos'!$A$2:$AE$998,15,0),IF($F$10=15,VLOOKUP(A788,'Lista de Produtos'!$A$2:$AE$998,16,0),IF($F$10=16,VLOOKUP(A788,'Lista de Produtos'!$A$2:$AE$998,17,0),IF($F$10=17,VLOOKUP(A788,'Lista de Produtos'!$A$2:$AE$998,18,0),IF($F$10=18,VLOOKUP(A788,'Lista de Produtos'!$A$2:$AE$998,19,0),IF($F$10=19,VLOOKUP(A788,'Lista de Produtos'!$A$2:$AE$998,20,0),IF($F$10=20,VLOOKUP(A788,'Lista de Produtos'!$A$2:$AE$998,21,0),IF($F$10=21,VLOOKUP(A788,'Lista de Produtos'!$A$2:$AE$998,22,0),IF($F$10=22,VLOOKUP(A788,'Lista de Produtos'!$A$2:$AE$998,23,0),IF($F$10=23,VLOOKUP(A788,'Lista de Produtos'!$A$2:$AE$998,24,0),IF($F$10=24,VLOOKUP(A788,'Lista de Produtos'!$A$2:$AE$998,25,0),IF($F$10=25,VLOOKUP(A788,'Lista de Produtos'!$A$2:$AE$998,26,0),IF($F$10=26,VLOOKUP(A788,'Lista de Produtos'!$A$2:$AE$998,27,0),IF($F$10=27,VLOOKUP(A788,'Lista de Produtos'!$A$2:$AE$998,28,0),IF($F$10=28,VLOOKUP(A788,'Lista de Produtos'!$A$2:$AE$998,29,0),IF($F$10=29,VLOOKUP(A788,'Lista de Produtos'!$A$2:$AE$998,30,0),IF($F$10=30,VLOOKUP(A788,'Lista de Produtos'!$A$2:$AE$998,31,0))))))))))))))))))))))))))))))),"")</f>
        <v/>
      </c>
      <c r="E788" s="67"/>
      <c r="F788" s="42"/>
      <c r="G788" s="43" t="str">
        <f t="shared" si="12"/>
        <v/>
      </c>
    </row>
    <row r="789" spans="1:7" x14ac:dyDescent="0.25">
      <c r="A789" s="68" t="str">
        <f>IF('Lista de Produtos'!A778="","",'Lista de Produtos'!A778)</f>
        <v/>
      </c>
      <c r="B789" s="69"/>
      <c r="C789" s="70"/>
      <c r="D789" s="66" t="str">
        <f>IFERROR(IF($F$10=1,VLOOKUP(A789,'Lista de Produtos'!$A$2:$E$998,2,0),IF($F$10=2,VLOOKUP(A789,'Lista de Produtos'!$A$2:$E$998,3,0),IF($F$10=3,VLOOKUP(A789,'Lista de Produtos'!$A$2:$E$998,4,0),IF($F$10=4,VLOOKUP(A789,'Lista de Produtos'!$A$2:$E$998,5,0),IF($F$10=5,VLOOKUP(A789,'Lista de Produtos'!$A$2:$F$998,6,0),IF($F$10=6,VLOOKUP(A789,'Lista de Produtos'!$A$2:$G$998,7,0),IF($F$10=7,VLOOKUP(A789,'Lista de Produtos'!$A$2:$H$998,8,0),IF($F$10=8,VLOOKUP(A789,'Lista de Produtos'!$A$2:$I$998,9,0),IF($F$10=9,VLOOKUP(A789,'Lista de Produtos'!$A$2:$J$998,10,0),IF($F$10=10,VLOOKUP(A789,'Lista de Produtos'!$A$2:$AE$998,11,0),IF($F$10=11,VLOOKUP(A789,'Lista de Produtos'!$A$2:$AE$998,12,0),IF($F$10=12,VLOOKUP(A789,'Lista de Produtos'!$A$2:$AE$998,13,0),IF($F$10=13,VLOOKUP(A789,'Lista de Produtos'!$A$2:$AE$998,14,0),IF($F$10=14,VLOOKUP(A789,'Lista de Produtos'!$A$2:$AE$998,15,0),IF($F$10=15,VLOOKUP(A789,'Lista de Produtos'!$A$2:$AE$998,16,0),IF($F$10=16,VLOOKUP(A789,'Lista de Produtos'!$A$2:$AE$998,17,0),IF($F$10=17,VLOOKUP(A789,'Lista de Produtos'!$A$2:$AE$998,18,0),IF($F$10=18,VLOOKUP(A789,'Lista de Produtos'!$A$2:$AE$998,19,0),IF($F$10=19,VLOOKUP(A789,'Lista de Produtos'!$A$2:$AE$998,20,0),IF($F$10=20,VLOOKUP(A789,'Lista de Produtos'!$A$2:$AE$998,21,0),IF($F$10=21,VLOOKUP(A789,'Lista de Produtos'!$A$2:$AE$998,22,0),IF($F$10=22,VLOOKUP(A789,'Lista de Produtos'!$A$2:$AE$998,23,0),IF($F$10=23,VLOOKUP(A789,'Lista de Produtos'!$A$2:$AE$998,24,0),IF($F$10=24,VLOOKUP(A789,'Lista de Produtos'!$A$2:$AE$998,25,0),IF($F$10=25,VLOOKUP(A789,'Lista de Produtos'!$A$2:$AE$998,26,0),IF($F$10=26,VLOOKUP(A789,'Lista de Produtos'!$A$2:$AE$998,27,0),IF($F$10=27,VLOOKUP(A789,'Lista de Produtos'!$A$2:$AE$998,28,0),IF($F$10=28,VLOOKUP(A789,'Lista de Produtos'!$A$2:$AE$998,29,0),IF($F$10=29,VLOOKUP(A789,'Lista de Produtos'!$A$2:$AE$998,30,0),IF($F$10=30,VLOOKUP(A789,'Lista de Produtos'!$A$2:$AE$998,31,0))))))))))))))))))))))))))))))),"")</f>
        <v/>
      </c>
      <c r="E789" s="67"/>
      <c r="F789" s="42"/>
      <c r="G789" s="43" t="str">
        <f t="shared" si="12"/>
        <v/>
      </c>
    </row>
    <row r="790" spans="1:7" x14ac:dyDescent="0.25">
      <c r="A790" s="68" t="str">
        <f>IF('Lista de Produtos'!A779="","",'Lista de Produtos'!A779)</f>
        <v/>
      </c>
      <c r="B790" s="69"/>
      <c r="C790" s="70"/>
      <c r="D790" s="66" t="str">
        <f>IFERROR(IF($F$10=1,VLOOKUP(A790,'Lista de Produtos'!$A$2:$E$998,2,0),IF($F$10=2,VLOOKUP(A790,'Lista de Produtos'!$A$2:$E$998,3,0),IF($F$10=3,VLOOKUP(A790,'Lista de Produtos'!$A$2:$E$998,4,0),IF($F$10=4,VLOOKUP(A790,'Lista de Produtos'!$A$2:$E$998,5,0),IF($F$10=5,VLOOKUP(A790,'Lista de Produtos'!$A$2:$F$998,6,0),IF($F$10=6,VLOOKUP(A790,'Lista de Produtos'!$A$2:$G$998,7,0),IF($F$10=7,VLOOKUP(A790,'Lista de Produtos'!$A$2:$H$998,8,0),IF($F$10=8,VLOOKUP(A790,'Lista de Produtos'!$A$2:$I$998,9,0),IF($F$10=9,VLOOKUP(A790,'Lista de Produtos'!$A$2:$J$998,10,0),IF($F$10=10,VLOOKUP(A790,'Lista de Produtos'!$A$2:$AE$998,11,0),IF($F$10=11,VLOOKUP(A790,'Lista de Produtos'!$A$2:$AE$998,12,0),IF($F$10=12,VLOOKUP(A790,'Lista de Produtos'!$A$2:$AE$998,13,0),IF($F$10=13,VLOOKUP(A790,'Lista de Produtos'!$A$2:$AE$998,14,0),IF($F$10=14,VLOOKUP(A790,'Lista de Produtos'!$A$2:$AE$998,15,0),IF($F$10=15,VLOOKUP(A790,'Lista de Produtos'!$A$2:$AE$998,16,0),IF($F$10=16,VLOOKUP(A790,'Lista de Produtos'!$A$2:$AE$998,17,0),IF($F$10=17,VLOOKUP(A790,'Lista de Produtos'!$A$2:$AE$998,18,0),IF($F$10=18,VLOOKUP(A790,'Lista de Produtos'!$A$2:$AE$998,19,0),IF($F$10=19,VLOOKUP(A790,'Lista de Produtos'!$A$2:$AE$998,20,0),IF($F$10=20,VLOOKUP(A790,'Lista de Produtos'!$A$2:$AE$998,21,0),IF($F$10=21,VLOOKUP(A790,'Lista de Produtos'!$A$2:$AE$998,22,0),IF($F$10=22,VLOOKUP(A790,'Lista de Produtos'!$A$2:$AE$998,23,0),IF($F$10=23,VLOOKUP(A790,'Lista de Produtos'!$A$2:$AE$998,24,0),IF($F$10=24,VLOOKUP(A790,'Lista de Produtos'!$A$2:$AE$998,25,0),IF($F$10=25,VLOOKUP(A790,'Lista de Produtos'!$A$2:$AE$998,26,0),IF($F$10=26,VLOOKUP(A790,'Lista de Produtos'!$A$2:$AE$998,27,0),IF($F$10=27,VLOOKUP(A790,'Lista de Produtos'!$A$2:$AE$998,28,0),IF($F$10=28,VLOOKUP(A790,'Lista de Produtos'!$A$2:$AE$998,29,0),IF($F$10=29,VLOOKUP(A790,'Lista de Produtos'!$A$2:$AE$998,30,0),IF($F$10=30,VLOOKUP(A790,'Lista de Produtos'!$A$2:$AE$998,31,0))))))))))))))))))))))))))))))),"")</f>
        <v/>
      </c>
      <c r="E790" s="67"/>
      <c r="F790" s="42"/>
      <c r="G790" s="43" t="str">
        <f t="shared" si="12"/>
        <v/>
      </c>
    </row>
    <row r="791" spans="1:7" x14ac:dyDescent="0.25">
      <c r="A791" s="68" t="str">
        <f>IF('Lista de Produtos'!A780="","",'Lista de Produtos'!A780)</f>
        <v/>
      </c>
      <c r="B791" s="69"/>
      <c r="C791" s="70"/>
      <c r="D791" s="66" t="str">
        <f>IFERROR(IF($F$10=1,VLOOKUP(A791,'Lista de Produtos'!$A$2:$E$998,2,0),IF($F$10=2,VLOOKUP(A791,'Lista de Produtos'!$A$2:$E$998,3,0),IF($F$10=3,VLOOKUP(A791,'Lista de Produtos'!$A$2:$E$998,4,0),IF($F$10=4,VLOOKUP(A791,'Lista de Produtos'!$A$2:$E$998,5,0),IF($F$10=5,VLOOKUP(A791,'Lista de Produtos'!$A$2:$F$998,6,0),IF($F$10=6,VLOOKUP(A791,'Lista de Produtos'!$A$2:$G$998,7,0),IF($F$10=7,VLOOKUP(A791,'Lista de Produtos'!$A$2:$H$998,8,0),IF($F$10=8,VLOOKUP(A791,'Lista de Produtos'!$A$2:$I$998,9,0),IF($F$10=9,VLOOKUP(A791,'Lista de Produtos'!$A$2:$J$998,10,0),IF($F$10=10,VLOOKUP(A791,'Lista de Produtos'!$A$2:$AE$998,11,0),IF($F$10=11,VLOOKUP(A791,'Lista de Produtos'!$A$2:$AE$998,12,0),IF($F$10=12,VLOOKUP(A791,'Lista de Produtos'!$A$2:$AE$998,13,0),IF($F$10=13,VLOOKUP(A791,'Lista de Produtos'!$A$2:$AE$998,14,0),IF($F$10=14,VLOOKUP(A791,'Lista de Produtos'!$A$2:$AE$998,15,0),IF($F$10=15,VLOOKUP(A791,'Lista de Produtos'!$A$2:$AE$998,16,0),IF($F$10=16,VLOOKUP(A791,'Lista de Produtos'!$A$2:$AE$998,17,0),IF($F$10=17,VLOOKUP(A791,'Lista de Produtos'!$A$2:$AE$998,18,0),IF($F$10=18,VLOOKUP(A791,'Lista de Produtos'!$A$2:$AE$998,19,0),IF($F$10=19,VLOOKUP(A791,'Lista de Produtos'!$A$2:$AE$998,20,0),IF($F$10=20,VLOOKUP(A791,'Lista de Produtos'!$A$2:$AE$998,21,0),IF($F$10=21,VLOOKUP(A791,'Lista de Produtos'!$A$2:$AE$998,22,0),IF($F$10=22,VLOOKUP(A791,'Lista de Produtos'!$A$2:$AE$998,23,0),IF($F$10=23,VLOOKUP(A791,'Lista de Produtos'!$A$2:$AE$998,24,0),IF($F$10=24,VLOOKUP(A791,'Lista de Produtos'!$A$2:$AE$998,25,0),IF($F$10=25,VLOOKUP(A791,'Lista de Produtos'!$A$2:$AE$998,26,0),IF($F$10=26,VLOOKUP(A791,'Lista de Produtos'!$A$2:$AE$998,27,0),IF($F$10=27,VLOOKUP(A791,'Lista de Produtos'!$A$2:$AE$998,28,0),IF($F$10=28,VLOOKUP(A791,'Lista de Produtos'!$A$2:$AE$998,29,0),IF($F$10=29,VLOOKUP(A791,'Lista de Produtos'!$A$2:$AE$998,30,0),IF($F$10=30,VLOOKUP(A791,'Lista de Produtos'!$A$2:$AE$998,31,0))))))))))))))))))))))))))))))),"")</f>
        <v/>
      </c>
      <c r="E791" s="67"/>
      <c r="F791" s="42"/>
      <c r="G791" s="43" t="str">
        <f t="shared" si="12"/>
        <v/>
      </c>
    </row>
    <row r="792" spans="1:7" x14ac:dyDescent="0.25">
      <c r="A792" s="68" t="str">
        <f>IF('Lista de Produtos'!A781="","",'Lista de Produtos'!A781)</f>
        <v/>
      </c>
      <c r="B792" s="69"/>
      <c r="C792" s="70"/>
      <c r="D792" s="66" t="str">
        <f>IFERROR(IF($F$10=1,VLOOKUP(A792,'Lista de Produtos'!$A$2:$E$998,2,0),IF($F$10=2,VLOOKUP(A792,'Lista de Produtos'!$A$2:$E$998,3,0),IF($F$10=3,VLOOKUP(A792,'Lista de Produtos'!$A$2:$E$998,4,0),IF($F$10=4,VLOOKUP(A792,'Lista de Produtos'!$A$2:$E$998,5,0),IF($F$10=5,VLOOKUP(A792,'Lista de Produtos'!$A$2:$F$998,6,0),IF($F$10=6,VLOOKUP(A792,'Lista de Produtos'!$A$2:$G$998,7,0),IF($F$10=7,VLOOKUP(A792,'Lista de Produtos'!$A$2:$H$998,8,0),IF($F$10=8,VLOOKUP(A792,'Lista de Produtos'!$A$2:$I$998,9,0),IF($F$10=9,VLOOKUP(A792,'Lista de Produtos'!$A$2:$J$998,10,0),IF($F$10=10,VLOOKUP(A792,'Lista de Produtos'!$A$2:$AE$998,11,0),IF($F$10=11,VLOOKUP(A792,'Lista de Produtos'!$A$2:$AE$998,12,0),IF($F$10=12,VLOOKUP(A792,'Lista de Produtos'!$A$2:$AE$998,13,0),IF($F$10=13,VLOOKUP(A792,'Lista de Produtos'!$A$2:$AE$998,14,0),IF($F$10=14,VLOOKUP(A792,'Lista de Produtos'!$A$2:$AE$998,15,0),IF($F$10=15,VLOOKUP(A792,'Lista de Produtos'!$A$2:$AE$998,16,0),IF($F$10=16,VLOOKUP(A792,'Lista de Produtos'!$A$2:$AE$998,17,0),IF($F$10=17,VLOOKUP(A792,'Lista de Produtos'!$A$2:$AE$998,18,0),IF($F$10=18,VLOOKUP(A792,'Lista de Produtos'!$A$2:$AE$998,19,0),IF($F$10=19,VLOOKUP(A792,'Lista de Produtos'!$A$2:$AE$998,20,0),IF($F$10=20,VLOOKUP(A792,'Lista de Produtos'!$A$2:$AE$998,21,0),IF($F$10=21,VLOOKUP(A792,'Lista de Produtos'!$A$2:$AE$998,22,0),IF($F$10=22,VLOOKUP(A792,'Lista de Produtos'!$A$2:$AE$998,23,0),IF($F$10=23,VLOOKUP(A792,'Lista de Produtos'!$A$2:$AE$998,24,0),IF($F$10=24,VLOOKUP(A792,'Lista de Produtos'!$A$2:$AE$998,25,0),IF($F$10=25,VLOOKUP(A792,'Lista de Produtos'!$A$2:$AE$998,26,0),IF($F$10=26,VLOOKUP(A792,'Lista de Produtos'!$A$2:$AE$998,27,0),IF($F$10=27,VLOOKUP(A792,'Lista de Produtos'!$A$2:$AE$998,28,0),IF($F$10=28,VLOOKUP(A792,'Lista de Produtos'!$A$2:$AE$998,29,0),IF($F$10=29,VLOOKUP(A792,'Lista de Produtos'!$A$2:$AE$998,30,0),IF($F$10=30,VLOOKUP(A792,'Lista de Produtos'!$A$2:$AE$998,31,0))))))))))))))))))))))))))))))),"")</f>
        <v/>
      </c>
      <c r="E792" s="67"/>
      <c r="F792" s="42"/>
      <c r="G792" s="43" t="str">
        <f t="shared" si="12"/>
        <v/>
      </c>
    </row>
    <row r="793" spans="1:7" x14ac:dyDescent="0.25">
      <c r="A793" s="68" t="str">
        <f>IF('Lista de Produtos'!A782="","",'Lista de Produtos'!A782)</f>
        <v/>
      </c>
      <c r="B793" s="69"/>
      <c r="C793" s="70"/>
      <c r="D793" s="66" t="str">
        <f>IFERROR(IF($F$10=1,VLOOKUP(A793,'Lista de Produtos'!$A$2:$E$998,2,0),IF($F$10=2,VLOOKUP(A793,'Lista de Produtos'!$A$2:$E$998,3,0),IF($F$10=3,VLOOKUP(A793,'Lista de Produtos'!$A$2:$E$998,4,0),IF($F$10=4,VLOOKUP(A793,'Lista de Produtos'!$A$2:$E$998,5,0),IF($F$10=5,VLOOKUP(A793,'Lista de Produtos'!$A$2:$F$998,6,0),IF($F$10=6,VLOOKUP(A793,'Lista de Produtos'!$A$2:$G$998,7,0),IF($F$10=7,VLOOKUP(A793,'Lista de Produtos'!$A$2:$H$998,8,0),IF($F$10=8,VLOOKUP(A793,'Lista de Produtos'!$A$2:$I$998,9,0),IF($F$10=9,VLOOKUP(A793,'Lista de Produtos'!$A$2:$J$998,10,0),IF($F$10=10,VLOOKUP(A793,'Lista de Produtos'!$A$2:$AE$998,11,0),IF($F$10=11,VLOOKUP(A793,'Lista de Produtos'!$A$2:$AE$998,12,0),IF($F$10=12,VLOOKUP(A793,'Lista de Produtos'!$A$2:$AE$998,13,0),IF($F$10=13,VLOOKUP(A793,'Lista de Produtos'!$A$2:$AE$998,14,0),IF($F$10=14,VLOOKUP(A793,'Lista de Produtos'!$A$2:$AE$998,15,0),IF($F$10=15,VLOOKUP(A793,'Lista de Produtos'!$A$2:$AE$998,16,0),IF($F$10=16,VLOOKUP(A793,'Lista de Produtos'!$A$2:$AE$998,17,0),IF($F$10=17,VLOOKUP(A793,'Lista de Produtos'!$A$2:$AE$998,18,0),IF($F$10=18,VLOOKUP(A793,'Lista de Produtos'!$A$2:$AE$998,19,0),IF($F$10=19,VLOOKUP(A793,'Lista de Produtos'!$A$2:$AE$998,20,0),IF($F$10=20,VLOOKUP(A793,'Lista de Produtos'!$A$2:$AE$998,21,0),IF($F$10=21,VLOOKUP(A793,'Lista de Produtos'!$A$2:$AE$998,22,0),IF($F$10=22,VLOOKUP(A793,'Lista de Produtos'!$A$2:$AE$998,23,0),IF($F$10=23,VLOOKUP(A793,'Lista de Produtos'!$A$2:$AE$998,24,0),IF($F$10=24,VLOOKUP(A793,'Lista de Produtos'!$A$2:$AE$998,25,0),IF($F$10=25,VLOOKUP(A793,'Lista de Produtos'!$A$2:$AE$998,26,0),IF($F$10=26,VLOOKUP(A793,'Lista de Produtos'!$A$2:$AE$998,27,0),IF($F$10=27,VLOOKUP(A793,'Lista de Produtos'!$A$2:$AE$998,28,0),IF($F$10=28,VLOOKUP(A793,'Lista de Produtos'!$A$2:$AE$998,29,0),IF($F$10=29,VLOOKUP(A793,'Lista de Produtos'!$A$2:$AE$998,30,0),IF($F$10=30,VLOOKUP(A793,'Lista de Produtos'!$A$2:$AE$998,31,0))))))))))))))))))))))))))))))),"")</f>
        <v/>
      </c>
      <c r="E793" s="67"/>
      <c r="F793" s="42"/>
      <c r="G793" s="43" t="str">
        <f t="shared" si="12"/>
        <v/>
      </c>
    </row>
    <row r="794" spans="1:7" x14ac:dyDescent="0.25">
      <c r="A794" s="68" t="str">
        <f>IF('Lista de Produtos'!A783="","",'Lista de Produtos'!A783)</f>
        <v/>
      </c>
      <c r="B794" s="69"/>
      <c r="C794" s="70"/>
      <c r="D794" s="66" t="str">
        <f>IFERROR(IF($F$10=1,VLOOKUP(A794,'Lista de Produtos'!$A$2:$E$998,2,0),IF($F$10=2,VLOOKUP(A794,'Lista de Produtos'!$A$2:$E$998,3,0),IF($F$10=3,VLOOKUP(A794,'Lista de Produtos'!$A$2:$E$998,4,0),IF($F$10=4,VLOOKUP(A794,'Lista de Produtos'!$A$2:$E$998,5,0),IF($F$10=5,VLOOKUP(A794,'Lista de Produtos'!$A$2:$F$998,6,0),IF($F$10=6,VLOOKUP(A794,'Lista de Produtos'!$A$2:$G$998,7,0),IF($F$10=7,VLOOKUP(A794,'Lista de Produtos'!$A$2:$H$998,8,0),IF($F$10=8,VLOOKUP(A794,'Lista de Produtos'!$A$2:$I$998,9,0),IF($F$10=9,VLOOKUP(A794,'Lista de Produtos'!$A$2:$J$998,10,0),IF($F$10=10,VLOOKUP(A794,'Lista de Produtos'!$A$2:$AE$998,11,0),IF($F$10=11,VLOOKUP(A794,'Lista de Produtos'!$A$2:$AE$998,12,0),IF($F$10=12,VLOOKUP(A794,'Lista de Produtos'!$A$2:$AE$998,13,0),IF($F$10=13,VLOOKUP(A794,'Lista de Produtos'!$A$2:$AE$998,14,0),IF($F$10=14,VLOOKUP(A794,'Lista de Produtos'!$A$2:$AE$998,15,0),IF($F$10=15,VLOOKUP(A794,'Lista de Produtos'!$A$2:$AE$998,16,0),IF($F$10=16,VLOOKUP(A794,'Lista de Produtos'!$A$2:$AE$998,17,0),IF($F$10=17,VLOOKUP(A794,'Lista de Produtos'!$A$2:$AE$998,18,0),IF($F$10=18,VLOOKUP(A794,'Lista de Produtos'!$A$2:$AE$998,19,0),IF($F$10=19,VLOOKUP(A794,'Lista de Produtos'!$A$2:$AE$998,20,0),IF($F$10=20,VLOOKUP(A794,'Lista de Produtos'!$A$2:$AE$998,21,0),IF($F$10=21,VLOOKUP(A794,'Lista de Produtos'!$A$2:$AE$998,22,0),IF($F$10=22,VLOOKUP(A794,'Lista de Produtos'!$A$2:$AE$998,23,0),IF($F$10=23,VLOOKUP(A794,'Lista de Produtos'!$A$2:$AE$998,24,0),IF($F$10=24,VLOOKUP(A794,'Lista de Produtos'!$A$2:$AE$998,25,0),IF($F$10=25,VLOOKUP(A794,'Lista de Produtos'!$A$2:$AE$998,26,0),IF($F$10=26,VLOOKUP(A794,'Lista de Produtos'!$A$2:$AE$998,27,0),IF($F$10=27,VLOOKUP(A794,'Lista de Produtos'!$A$2:$AE$998,28,0),IF($F$10=28,VLOOKUP(A794,'Lista de Produtos'!$A$2:$AE$998,29,0),IF($F$10=29,VLOOKUP(A794,'Lista de Produtos'!$A$2:$AE$998,30,0),IF($F$10=30,VLOOKUP(A794,'Lista de Produtos'!$A$2:$AE$998,31,0))))))))))))))))))))))))))))))),"")</f>
        <v/>
      </c>
      <c r="E794" s="67"/>
      <c r="F794" s="42"/>
      <c r="G794" s="43" t="str">
        <f t="shared" si="12"/>
        <v/>
      </c>
    </row>
    <row r="795" spans="1:7" x14ac:dyDescent="0.25">
      <c r="A795" s="68" t="str">
        <f>IF('Lista de Produtos'!A784="","",'Lista de Produtos'!A784)</f>
        <v/>
      </c>
      <c r="B795" s="69"/>
      <c r="C795" s="70"/>
      <c r="D795" s="66" t="str">
        <f>IFERROR(IF($F$10=1,VLOOKUP(A795,'Lista de Produtos'!$A$2:$E$998,2,0),IF($F$10=2,VLOOKUP(A795,'Lista de Produtos'!$A$2:$E$998,3,0),IF($F$10=3,VLOOKUP(A795,'Lista de Produtos'!$A$2:$E$998,4,0),IF($F$10=4,VLOOKUP(A795,'Lista de Produtos'!$A$2:$E$998,5,0),IF($F$10=5,VLOOKUP(A795,'Lista de Produtos'!$A$2:$F$998,6,0),IF($F$10=6,VLOOKUP(A795,'Lista de Produtos'!$A$2:$G$998,7,0),IF($F$10=7,VLOOKUP(A795,'Lista de Produtos'!$A$2:$H$998,8,0),IF($F$10=8,VLOOKUP(A795,'Lista de Produtos'!$A$2:$I$998,9,0),IF($F$10=9,VLOOKUP(A795,'Lista de Produtos'!$A$2:$J$998,10,0),IF($F$10=10,VLOOKUP(A795,'Lista de Produtos'!$A$2:$AE$998,11,0),IF($F$10=11,VLOOKUP(A795,'Lista de Produtos'!$A$2:$AE$998,12,0),IF($F$10=12,VLOOKUP(A795,'Lista de Produtos'!$A$2:$AE$998,13,0),IF($F$10=13,VLOOKUP(A795,'Lista de Produtos'!$A$2:$AE$998,14,0),IF($F$10=14,VLOOKUP(A795,'Lista de Produtos'!$A$2:$AE$998,15,0),IF($F$10=15,VLOOKUP(A795,'Lista de Produtos'!$A$2:$AE$998,16,0),IF($F$10=16,VLOOKUP(A795,'Lista de Produtos'!$A$2:$AE$998,17,0),IF($F$10=17,VLOOKUP(A795,'Lista de Produtos'!$A$2:$AE$998,18,0),IF($F$10=18,VLOOKUP(A795,'Lista de Produtos'!$A$2:$AE$998,19,0),IF($F$10=19,VLOOKUP(A795,'Lista de Produtos'!$A$2:$AE$998,20,0),IF($F$10=20,VLOOKUP(A795,'Lista de Produtos'!$A$2:$AE$998,21,0),IF($F$10=21,VLOOKUP(A795,'Lista de Produtos'!$A$2:$AE$998,22,0),IF($F$10=22,VLOOKUP(A795,'Lista de Produtos'!$A$2:$AE$998,23,0),IF($F$10=23,VLOOKUP(A795,'Lista de Produtos'!$A$2:$AE$998,24,0),IF($F$10=24,VLOOKUP(A795,'Lista de Produtos'!$A$2:$AE$998,25,0),IF($F$10=25,VLOOKUP(A795,'Lista de Produtos'!$A$2:$AE$998,26,0),IF($F$10=26,VLOOKUP(A795,'Lista de Produtos'!$A$2:$AE$998,27,0),IF($F$10=27,VLOOKUP(A795,'Lista de Produtos'!$A$2:$AE$998,28,0),IF($F$10=28,VLOOKUP(A795,'Lista de Produtos'!$A$2:$AE$998,29,0),IF($F$10=29,VLOOKUP(A795,'Lista de Produtos'!$A$2:$AE$998,30,0),IF($F$10=30,VLOOKUP(A795,'Lista de Produtos'!$A$2:$AE$998,31,0))))))))))))))))))))))))))))))),"")</f>
        <v/>
      </c>
      <c r="E795" s="67"/>
      <c r="F795" s="42"/>
      <c r="G795" s="43" t="str">
        <f t="shared" si="12"/>
        <v/>
      </c>
    </row>
    <row r="796" spans="1:7" x14ac:dyDescent="0.25">
      <c r="A796" s="68" t="str">
        <f>IF('Lista de Produtos'!A785="","",'Lista de Produtos'!A785)</f>
        <v/>
      </c>
      <c r="B796" s="69"/>
      <c r="C796" s="70"/>
      <c r="D796" s="66" t="str">
        <f>IFERROR(IF($F$10=1,VLOOKUP(A796,'Lista de Produtos'!$A$2:$E$998,2,0),IF($F$10=2,VLOOKUP(A796,'Lista de Produtos'!$A$2:$E$998,3,0),IF($F$10=3,VLOOKUP(A796,'Lista de Produtos'!$A$2:$E$998,4,0),IF($F$10=4,VLOOKUP(A796,'Lista de Produtos'!$A$2:$E$998,5,0),IF($F$10=5,VLOOKUP(A796,'Lista de Produtos'!$A$2:$F$998,6,0),IF($F$10=6,VLOOKUP(A796,'Lista de Produtos'!$A$2:$G$998,7,0),IF($F$10=7,VLOOKUP(A796,'Lista de Produtos'!$A$2:$H$998,8,0),IF($F$10=8,VLOOKUP(A796,'Lista de Produtos'!$A$2:$I$998,9,0),IF($F$10=9,VLOOKUP(A796,'Lista de Produtos'!$A$2:$J$998,10,0),IF($F$10=10,VLOOKUP(A796,'Lista de Produtos'!$A$2:$AE$998,11,0),IF($F$10=11,VLOOKUP(A796,'Lista de Produtos'!$A$2:$AE$998,12,0),IF($F$10=12,VLOOKUP(A796,'Lista de Produtos'!$A$2:$AE$998,13,0),IF($F$10=13,VLOOKUP(A796,'Lista de Produtos'!$A$2:$AE$998,14,0),IF($F$10=14,VLOOKUP(A796,'Lista de Produtos'!$A$2:$AE$998,15,0),IF($F$10=15,VLOOKUP(A796,'Lista de Produtos'!$A$2:$AE$998,16,0),IF($F$10=16,VLOOKUP(A796,'Lista de Produtos'!$A$2:$AE$998,17,0),IF($F$10=17,VLOOKUP(A796,'Lista de Produtos'!$A$2:$AE$998,18,0),IF($F$10=18,VLOOKUP(A796,'Lista de Produtos'!$A$2:$AE$998,19,0),IF($F$10=19,VLOOKUP(A796,'Lista de Produtos'!$A$2:$AE$998,20,0),IF($F$10=20,VLOOKUP(A796,'Lista de Produtos'!$A$2:$AE$998,21,0),IF($F$10=21,VLOOKUP(A796,'Lista de Produtos'!$A$2:$AE$998,22,0),IF($F$10=22,VLOOKUP(A796,'Lista de Produtos'!$A$2:$AE$998,23,0),IF($F$10=23,VLOOKUP(A796,'Lista de Produtos'!$A$2:$AE$998,24,0),IF($F$10=24,VLOOKUP(A796,'Lista de Produtos'!$A$2:$AE$998,25,0),IF($F$10=25,VLOOKUP(A796,'Lista de Produtos'!$A$2:$AE$998,26,0),IF($F$10=26,VLOOKUP(A796,'Lista de Produtos'!$A$2:$AE$998,27,0),IF($F$10=27,VLOOKUP(A796,'Lista de Produtos'!$A$2:$AE$998,28,0),IF($F$10=28,VLOOKUP(A796,'Lista de Produtos'!$A$2:$AE$998,29,0),IF($F$10=29,VLOOKUP(A796,'Lista de Produtos'!$A$2:$AE$998,30,0),IF($F$10=30,VLOOKUP(A796,'Lista de Produtos'!$A$2:$AE$998,31,0))))))))))))))))))))))))))))))),"")</f>
        <v/>
      </c>
      <c r="E796" s="67"/>
      <c r="F796" s="42"/>
      <c r="G796" s="43" t="str">
        <f t="shared" si="12"/>
        <v/>
      </c>
    </row>
    <row r="797" spans="1:7" x14ac:dyDescent="0.25">
      <c r="A797" s="68" t="str">
        <f>IF('Lista de Produtos'!A786="","",'Lista de Produtos'!A786)</f>
        <v/>
      </c>
      <c r="B797" s="69"/>
      <c r="C797" s="70"/>
      <c r="D797" s="66" t="str">
        <f>IFERROR(IF($F$10=1,VLOOKUP(A797,'Lista de Produtos'!$A$2:$E$998,2,0),IF($F$10=2,VLOOKUP(A797,'Lista de Produtos'!$A$2:$E$998,3,0),IF($F$10=3,VLOOKUP(A797,'Lista de Produtos'!$A$2:$E$998,4,0),IF($F$10=4,VLOOKUP(A797,'Lista de Produtos'!$A$2:$E$998,5,0),IF($F$10=5,VLOOKUP(A797,'Lista de Produtos'!$A$2:$F$998,6,0),IF($F$10=6,VLOOKUP(A797,'Lista de Produtos'!$A$2:$G$998,7,0),IF($F$10=7,VLOOKUP(A797,'Lista de Produtos'!$A$2:$H$998,8,0),IF($F$10=8,VLOOKUP(A797,'Lista de Produtos'!$A$2:$I$998,9,0),IF($F$10=9,VLOOKUP(A797,'Lista de Produtos'!$A$2:$J$998,10,0),IF($F$10=10,VLOOKUP(A797,'Lista de Produtos'!$A$2:$AE$998,11,0),IF($F$10=11,VLOOKUP(A797,'Lista de Produtos'!$A$2:$AE$998,12,0),IF($F$10=12,VLOOKUP(A797,'Lista de Produtos'!$A$2:$AE$998,13,0),IF($F$10=13,VLOOKUP(A797,'Lista de Produtos'!$A$2:$AE$998,14,0),IF($F$10=14,VLOOKUP(A797,'Lista de Produtos'!$A$2:$AE$998,15,0),IF($F$10=15,VLOOKUP(A797,'Lista de Produtos'!$A$2:$AE$998,16,0),IF($F$10=16,VLOOKUP(A797,'Lista de Produtos'!$A$2:$AE$998,17,0),IF($F$10=17,VLOOKUP(A797,'Lista de Produtos'!$A$2:$AE$998,18,0),IF($F$10=18,VLOOKUP(A797,'Lista de Produtos'!$A$2:$AE$998,19,0),IF($F$10=19,VLOOKUP(A797,'Lista de Produtos'!$A$2:$AE$998,20,0),IF($F$10=20,VLOOKUP(A797,'Lista de Produtos'!$A$2:$AE$998,21,0),IF($F$10=21,VLOOKUP(A797,'Lista de Produtos'!$A$2:$AE$998,22,0),IF($F$10=22,VLOOKUP(A797,'Lista de Produtos'!$A$2:$AE$998,23,0),IF($F$10=23,VLOOKUP(A797,'Lista de Produtos'!$A$2:$AE$998,24,0),IF($F$10=24,VLOOKUP(A797,'Lista de Produtos'!$A$2:$AE$998,25,0),IF($F$10=25,VLOOKUP(A797,'Lista de Produtos'!$A$2:$AE$998,26,0),IF($F$10=26,VLOOKUP(A797,'Lista de Produtos'!$A$2:$AE$998,27,0),IF($F$10=27,VLOOKUP(A797,'Lista de Produtos'!$A$2:$AE$998,28,0),IF($F$10=28,VLOOKUP(A797,'Lista de Produtos'!$A$2:$AE$998,29,0),IF($F$10=29,VLOOKUP(A797,'Lista de Produtos'!$A$2:$AE$998,30,0),IF($F$10=30,VLOOKUP(A797,'Lista de Produtos'!$A$2:$AE$998,31,0))))))))))))))))))))))))))))))),"")</f>
        <v/>
      </c>
      <c r="E797" s="67"/>
      <c r="F797" s="42"/>
      <c r="G797" s="43" t="str">
        <f t="shared" si="12"/>
        <v/>
      </c>
    </row>
    <row r="798" spans="1:7" x14ac:dyDescent="0.25">
      <c r="A798" s="68" t="str">
        <f>IF('Lista de Produtos'!A787="","",'Lista de Produtos'!A787)</f>
        <v/>
      </c>
      <c r="B798" s="69"/>
      <c r="C798" s="70"/>
      <c r="D798" s="66" t="str">
        <f>IFERROR(IF($F$10=1,VLOOKUP(A798,'Lista de Produtos'!$A$2:$E$998,2,0),IF($F$10=2,VLOOKUP(A798,'Lista de Produtos'!$A$2:$E$998,3,0),IF($F$10=3,VLOOKUP(A798,'Lista de Produtos'!$A$2:$E$998,4,0),IF($F$10=4,VLOOKUP(A798,'Lista de Produtos'!$A$2:$E$998,5,0),IF($F$10=5,VLOOKUP(A798,'Lista de Produtos'!$A$2:$F$998,6,0),IF($F$10=6,VLOOKUP(A798,'Lista de Produtos'!$A$2:$G$998,7,0),IF($F$10=7,VLOOKUP(A798,'Lista de Produtos'!$A$2:$H$998,8,0),IF($F$10=8,VLOOKUP(A798,'Lista de Produtos'!$A$2:$I$998,9,0),IF($F$10=9,VLOOKUP(A798,'Lista de Produtos'!$A$2:$J$998,10,0),IF($F$10=10,VLOOKUP(A798,'Lista de Produtos'!$A$2:$AE$998,11,0),IF($F$10=11,VLOOKUP(A798,'Lista de Produtos'!$A$2:$AE$998,12,0),IF($F$10=12,VLOOKUP(A798,'Lista de Produtos'!$A$2:$AE$998,13,0),IF($F$10=13,VLOOKUP(A798,'Lista de Produtos'!$A$2:$AE$998,14,0),IF($F$10=14,VLOOKUP(A798,'Lista de Produtos'!$A$2:$AE$998,15,0),IF($F$10=15,VLOOKUP(A798,'Lista de Produtos'!$A$2:$AE$998,16,0),IF($F$10=16,VLOOKUP(A798,'Lista de Produtos'!$A$2:$AE$998,17,0),IF($F$10=17,VLOOKUP(A798,'Lista de Produtos'!$A$2:$AE$998,18,0),IF($F$10=18,VLOOKUP(A798,'Lista de Produtos'!$A$2:$AE$998,19,0),IF($F$10=19,VLOOKUP(A798,'Lista de Produtos'!$A$2:$AE$998,20,0),IF($F$10=20,VLOOKUP(A798,'Lista de Produtos'!$A$2:$AE$998,21,0),IF($F$10=21,VLOOKUP(A798,'Lista de Produtos'!$A$2:$AE$998,22,0),IF($F$10=22,VLOOKUP(A798,'Lista de Produtos'!$A$2:$AE$998,23,0),IF($F$10=23,VLOOKUP(A798,'Lista de Produtos'!$A$2:$AE$998,24,0),IF($F$10=24,VLOOKUP(A798,'Lista de Produtos'!$A$2:$AE$998,25,0),IF($F$10=25,VLOOKUP(A798,'Lista de Produtos'!$A$2:$AE$998,26,0),IF($F$10=26,VLOOKUP(A798,'Lista de Produtos'!$A$2:$AE$998,27,0),IF($F$10=27,VLOOKUP(A798,'Lista de Produtos'!$A$2:$AE$998,28,0),IF($F$10=28,VLOOKUP(A798,'Lista de Produtos'!$A$2:$AE$998,29,0),IF($F$10=29,VLOOKUP(A798,'Lista de Produtos'!$A$2:$AE$998,30,0),IF($F$10=30,VLOOKUP(A798,'Lista de Produtos'!$A$2:$AE$998,31,0))))))))))))))))))))))))))))))),"")</f>
        <v/>
      </c>
      <c r="E798" s="67"/>
      <c r="F798" s="42"/>
      <c r="G798" s="43" t="str">
        <f t="shared" si="12"/>
        <v/>
      </c>
    </row>
    <row r="799" spans="1:7" x14ac:dyDescent="0.25">
      <c r="A799" s="68" t="str">
        <f>IF('Lista de Produtos'!A788="","",'Lista de Produtos'!A788)</f>
        <v/>
      </c>
      <c r="B799" s="69"/>
      <c r="C799" s="70"/>
      <c r="D799" s="66" t="str">
        <f>IFERROR(IF($F$10=1,VLOOKUP(A799,'Lista de Produtos'!$A$2:$E$998,2,0),IF($F$10=2,VLOOKUP(A799,'Lista de Produtos'!$A$2:$E$998,3,0),IF($F$10=3,VLOOKUP(A799,'Lista de Produtos'!$A$2:$E$998,4,0),IF($F$10=4,VLOOKUP(A799,'Lista de Produtos'!$A$2:$E$998,5,0),IF($F$10=5,VLOOKUP(A799,'Lista de Produtos'!$A$2:$F$998,6,0),IF($F$10=6,VLOOKUP(A799,'Lista de Produtos'!$A$2:$G$998,7,0),IF($F$10=7,VLOOKUP(A799,'Lista de Produtos'!$A$2:$H$998,8,0),IF($F$10=8,VLOOKUP(A799,'Lista de Produtos'!$A$2:$I$998,9,0),IF($F$10=9,VLOOKUP(A799,'Lista de Produtos'!$A$2:$J$998,10,0),IF($F$10=10,VLOOKUP(A799,'Lista de Produtos'!$A$2:$AE$998,11,0),IF($F$10=11,VLOOKUP(A799,'Lista de Produtos'!$A$2:$AE$998,12,0),IF($F$10=12,VLOOKUP(A799,'Lista de Produtos'!$A$2:$AE$998,13,0),IF($F$10=13,VLOOKUP(A799,'Lista de Produtos'!$A$2:$AE$998,14,0),IF($F$10=14,VLOOKUP(A799,'Lista de Produtos'!$A$2:$AE$998,15,0),IF($F$10=15,VLOOKUP(A799,'Lista de Produtos'!$A$2:$AE$998,16,0),IF($F$10=16,VLOOKUP(A799,'Lista de Produtos'!$A$2:$AE$998,17,0),IF($F$10=17,VLOOKUP(A799,'Lista de Produtos'!$A$2:$AE$998,18,0),IF($F$10=18,VLOOKUP(A799,'Lista de Produtos'!$A$2:$AE$998,19,0),IF($F$10=19,VLOOKUP(A799,'Lista de Produtos'!$A$2:$AE$998,20,0),IF($F$10=20,VLOOKUP(A799,'Lista de Produtos'!$A$2:$AE$998,21,0),IF($F$10=21,VLOOKUP(A799,'Lista de Produtos'!$A$2:$AE$998,22,0),IF($F$10=22,VLOOKUP(A799,'Lista de Produtos'!$A$2:$AE$998,23,0),IF($F$10=23,VLOOKUP(A799,'Lista de Produtos'!$A$2:$AE$998,24,0),IF($F$10=24,VLOOKUP(A799,'Lista de Produtos'!$A$2:$AE$998,25,0),IF($F$10=25,VLOOKUP(A799,'Lista de Produtos'!$A$2:$AE$998,26,0),IF($F$10=26,VLOOKUP(A799,'Lista de Produtos'!$A$2:$AE$998,27,0),IF($F$10=27,VLOOKUP(A799,'Lista de Produtos'!$A$2:$AE$998,28,0),IF($F$10=28,VLOOKUP(A799,'Lista de Produtos'!$A$2:$AE$998,29,0),IF($F$10=29,VLOOKUP(A799,'Lista de Produtos'!$A$2:$AE$998,30,0),IF($F$10=30,VLOOKUP(A799,'Lista de Produtos'!$A$2:$AE$998,31,0))))))))))))))))))))))))))))))),"")</f>
        <v/>
      </c>
      <c r="E799" s="67"/>
      <c r="F799" s="42"/>
      <c r="G799" s="43" t="str">
        <f t="shared" si="12"/>
        <v/>
      </c>
    </row>
    <row r="800" spans="1:7" x14ac:dyDescent="0.25">
      <c r="A800" s="68" t="str">
        <f>IF('Lista de Produtos'!A789="","",'Lista de Produtos'!A789)</f>
        <v/>
      </c>
      <c r="B800" s="69"/>
      <c r="C800" s="70"/>
      <c r="D800" s="66" t="str">
        <f>IFERROR(IF($F$10=1,VLOOKUP(A800,'Lista de Produtos'!$A$2:$E$998,2,0),IF($F$10=2,VLOOKUP(A800,'Lista de Produtos'!$A$2:$E$998,3,0),IF($F$10=3,VLOOKUP(A800,'Lista de Produtos'!$A$2:$E$998,4,0),IF($F$10=4,VLOOKUP(A800,'Lista de Produtos'!$A$2:$E$998,5,0),IF($F$10=5,VLOOKUP(A800,'Lista de Produtos'!$A$2:$F$998,6,0),IF($F$10=6,VLOOKUP(A800,'Lista de Produtos'!$A$2:$G$998,7,0),IF($F$10=7,VLOOKUP(A800,'Lista de Produtos'!$A$2:$H$998,8,0),IF($F$10=8,VLOOKUP(A800,'Lista de Produtos'!$A$2:$I$998,9,0),IF($F$10=9,VLOOKUP(A800,'Lista de Produtos'!$A$2:$J$998,10,0),IF($F$10=10,VLOOKUP(A800,'Lista de Produtos'!$A$2:$AE$998,11,0),IF($F$10=11,VLOOKUP(A800,'Lista de Produtos'!$A$2:$AE$998,12,0),IF($F$10=12,VLOOKUP(A800,'Lista de Produtos'!$A$2:$AE$998,13,0),IF($F$10=13,VLOOKUP(A800,'Lista de Produtos'!$A$2:$AE$998,14,0),IF($F$10=14,VLOOKUP(A800,'Lista de Produtos'!$A$2:$AE$998,15,0),IF($F$10=15,VLOOKUP(A800,'Lista de Produtos'!$A$2:$AE$998,16,0),IF($F$10=16,VLOOKUP(A800,'Lista de Produtos'!$A$2:$AE$998,17,0),IF($F$10=17,VLOOKUP(A800,'Lista de Produtos'!$A$2:$AE$998,18,0),IF($F$10=18,VLOOKUP(A800,'Lista de Produtos'!$A$2:$AE$998,19,0),IF($F$10=19,VLOOKUP(A800,'Lista de Produtos'!$A$2:$AE$998,20,0),IF($F$10=20,VLOOKUP(A800,'Lista de Produtos'!$A$2:$AE$998,21,0),IF($F$10=21,VLOOKUP(A800,'Lista de Produtos'!$A$2:$AE$998,22,0),IF($F$10=22,VLOOKUP(A800,'Lista de Produtos'!$A$2:$AE$998,23,0),IF($F$10=23,VLOOKUP(A800,'Lista de Produtos'!$A$2:$AE$998,24,0),IF($F$10=24,VLOOKUP(A800,'Lista de Produtos'!$A$2:$AE$998,25,0),IF($F$10=25,VLOOKUP(A800,'Lista de Produtos'!$A$2:$AE$998,26,0),IF($F$10=26,VLOOKUP(A800,'Lista de Produtos'!$A$2:$AE$998,27,0),IF($F$10=27,VLOOKUP(A800,'Lista de Produtos'!$A$2:$AE$998,28,0),IF($F$10=28,VLOOKUP(A800,'Lista de Produtos'!$A$2:$AE$998,29,0),IF($F$10=29,VLOOKUP(A800,'Lista de Produtos'!$A$2:$AE$998,30,0),IF($F$10=30,VLOOKUP(A800,'Lista de Produtos'!$A$2:$AE$998,31,0))))))))))))))))))))))))))))))),"")</f>
        <v/>
      </c>
      <c r="E800" s="67"/>
      <c r="F800" s="42"/>
      <c r="G800" s="43" t="str">
        <f t="shared" si="12"/>
        <v/>
      </c>
    </row>
    <row r="801" spans="1:7" x14ac:dyDescent="0.25">
      <c r="A801" s="68" t="str">
        <f>IF('Lista de Produtos'!A790="","",'Lista de Produtos'!A790)</f>
        <v/>
      </c>
      <c r="B801" s="69"/>
      <c r="C801" s="70"/>
      <c r="D801" s="66" t="str">
        <f>IFERROR(IF($F$10=1,VLOOKUP(A801,'Lista de Produtos'!$A$2:$E$998,2,0),IF($F$10=2,VLOOKUP(A801,'Lista de Produtos'!$A$2:$E$998,3,0),IF($F$10=3,VLOOKUP(A801,'Lista de Produtos'!$A$2:$E$998,4,0),IF($F$10=4,VLOOKUP(A801,'Lista de Produtos'!$A$2:$E$998,5,0),IF($F$10=5,VLOOKUP(A801,'Lista de Produtos'!$A$2:$F$998,6,0),IF($F$10=6,VLOOKUP(A801,'Lista de Produtos'!$A$2:$G$998,7,0),IF($F$10=7,VLOOKUP(A801,'Lista de Produtos'!$A$2:$H$998,8,0),IF($F$10=8,VLOOKUP(A801,'Lista de Produtos'!$A$2:$I$998,9,0),IF($F$10=9,VLOOKUP(A801,'Lista de Produtos'!$A$2:$J$998,10,0),IF($F$10=10,VLOOKUP(A801,'Lista de Produtos'!$A$2:$AE$998,11,0),IF($F$10=11,VLOOKUP(A801,'Lista de Produtos'!$A$2:$AE$998,12,0),IF($F$10=12,VLOOKUP(A801,'Lista de Produtos'!$A$2:$AE$998,13,0),IF($F$10=13,VLOOKUP(A801,'Lista de Produtos'!$A$2:$AE$998,14,0),IF($F$10=14,VLOOKUP(A801,'Lista de Produtos'!$A$2:$AE$998,15,0),IF($F$10=15,VLOOKUP(A801,'Lista de Produtos'!$A$2:$AE$998,16,0),IF($F$10=16,VLOOKUP(A801,'Lista de Produtos'!$A$2:$AE$998,17,0),IF($F$10=17,VLOOKUP(A801,'Lista de Produtos'!$A$2:$AE$998,18,0),IF($F$10=18,VLOOKUP(A801,'Lista de Produtos'!$A$2:$AE$998,19,0),IF($F$10=19,VLOOKUP(A801,'Lista de Produtos'!$A$2:$AE$998,20,0),IF($F$10=20,VLOOKUP(A801,'Lista de Produtos'!$A$2:$AE$998,21,0),IF($F$10=21,VLOOKUP(A801,'Lista de Produtos'!$A$2:$AE$998,22,0),IF($F$10=22,VLOOKUP(A801,'Lista de Produtos'!$A$2:$AE$998,23,0),IF($F$10=23,VLOOKUP(A801,'Lista de Produtos'!$A$2:$AE$998,24,0),IF($F$10=24,VLOOKUP(A801,'Lista de Produtos'!$A$2:$AE$998,25,0),IF($F$10=25,VLOOKUP(A801,'Lista de Produtos'!$A$2:$AE$998,26,0),IF($F$10=26,VLOOKUP(A801,'Lista de Produtos'!$A$2:$AE$998,27,0),IF($F$10=27,VLOOKUP(A801,'Lista de Produtos'!$A$2:$AE$998,28,0),IF($F$10=28,VLOOKUP(A801,'Lista de Produtos'!$A$2:$AE$998,29,0),IF($F$10=29,VLOOKUP(A801,'Lista de Produtos'!$A$2:$AE$998,30,0),IF($F$10=30,VLOOKUP(A801,'Lista de Produtos'!$A$2:$AE$998,31,0))))))))))))))))))))))))))))))),"")</f>
        <v/>
      </c>
      <c r="E801" s="67"/>
      <c r="F801" s="42"/>
      <c r="G801" s="43" t="str">
        <f t="shared" si="12"/>
        <v/>
      </c>
    </row>
    <row r="802" spans="1:7" x14ac:dyDescent="0.25">
      <c r="A802" s="68" t="str">
        <f>IF('Lista de Produtos'!A791="","",'Lista de Produtos'!A791)</f>
        <v/>
      </c>
      <c r="B802" s="69"/>
      <c r="C802" s="70"/>
      <c r="D802" s="66" t="str">
        <f>IFERROR(IF($F$10=1,VLOOKUP(A802,'Lista de Produtos'!$A$2:$E$998,2,0),IF($F$10=2,VLOOKUP(A802,'Lista de Produtos'!$A$2:$E$998,3,0),IF($F$10=3,VLOOKUP(A802,'Lista de Produtos'!$A$2:$E$998,4,0),IF($F$10=4,VLOOKUP(A802,'Lista de Produtos'!$A$2:$E$998,5,0),IF($F$10=5,VLOOKUP(A802,'Lista de Produtos'!$A$2:$F$998,6,0),IF($F$10=6,VLOOKUP(A802,'Lista de Produtos'!$A$2:$G$998,7,0),IF($F$10=7,VLOOKUP(A802,'Lista de Produtos'!$A$2:$H$998,8,0),IF($F$10=8,VLOOKUP(A802,'Lista de Produtos'!$A$2:$I$998,9,0),IF($F$10=9,VLOOKUP(A802,'Lista de Produtos'!$A$2:$J$998,10,0),IF($F$10=10,VLOOKUP(A802,'Lista de Produtos'!$A$2:$AE$998,11,0),IF($F$10=11,VLOOKUP(A802,'Lista de Produtos'!$A$2:$AE$998,12,0),IF($F$10=12,VLOOKUP(A802,'Lista de Produtos'!$A$2:$AE$998,13,0),IF($F$10=13,VLOOKUP(A802,'Lista de Produtos'!$A$2:$AE$998,14,0),IF($F$10=14,VLOOKUP(A802,'Lista de Produtos'!$A$2:$AE$998,15,0),IF($F$10=15,VLOOKUP(A802,'Lista de Produtos'!$A$2:$AE$998,16,0),IF($F$10=16,VLOOKUP(A802,'Lista de Produtos'!$A$2:$AE$998,17,0),IF($F$10=17,VLOOKUP(A802,'Lista de Produtos'!$A$2:$AE$998,18,0),IF($F$10=18,VLOOKUP(A802,'Lista de Produtos'!$A$2:$AE$998,19,0),IF($F$10=19,VLOOKUP(A802,'Lista de Produtos'!$A$2:$AE$998,20,0),IF($F$10=20,VLOOKUP(A802,'Lista de Produtos'!$A$2:$AE$998,21,0),IF($F$10=21,VLOOKUP(A802,'Lista de Produtos'!$A$2:$AE$998,22,0),IF($F$10=22,VLOOKUP(A802,'Lista de Produtos'!$A$2:$AE$998,23,0),IF($F$10=23,VLOOKUP(A802,'Lista de Produtos'!$A$2:$AE$998,24,0),IF($F$10=24,VLOOKUP(A802,'Lista de Produtos'!$A$2:$AE$998,25,0),IF($F$10=25,VLOOKUP(A802,'Lista de Produtos'!$A$2:$AE$998,26,0),IF($F$10=26,VLOOKUP(A802,'Lista de Produtos'!$A$2:$AE$998,27,0),IF($F$10=27,VLOOKUP(A802,'Lista de Produtos'!$A$2:$AE$998,28,0),IF($F$10=28,VLOOKUP(A802,'Lista de Produtos'!$A$2:$AE$998,29,0),IF($F$10=29,VLOOKUP(A802,'Lista de Produtos'!$A$2:$AE$998,30,0),IF($F$10=30,VLOOKUP(A802,'Lista de Produtos'!$A$2:$AE$998,31,0))))))))))))))))))))))))))))))),"")</f>
        <v/>
      </c>
      <c r="E802" s="67"/>
      <c r="F802" s="42"/>
      <c r="G802" s="43" t="str">
        <f t="shared" si="12"/>
        <v/>
      </c>
    </row>
    <row r="803" spans="1:7" x14ac:dyDescent="0.25">
      <c r="A803" s="68" t="str">
        <f>IF('Lista de Produtos'!A792="","",'Lista de Produtos'!A792)</f>
        <v/>
      </c>
      <c r="B803" s="69"/>
      <c r="C803" s="70"/>
      <c r="D803" s="66" t="str">
        <f>IFERROR(IF($F$10=1,VLOOKUP(A803,'Lista de Produtos'!$A$2:$E$998,2,0),IF($F$10=2,VLOOKUP(A803,'Lista de Produtos'!$A$2:$E$998,3,0),IF($F$10=3,VLOOKUP(A803,'Lista de Produtos'!$A$2:$E$998,4,0),IF($F$10=4,VLOOKUP(A803,'Lista de Produtos'!$A$2:$E$998,5,0),IF($F$10=5,VLOOKUP(A803,'Lista de Produtos'!$A$2:$F$998,6,0),IF($F$10=6,VLOOKUP(A803,'Lista de Produtos'!$A$2:$G$998,7,0),IF($F$10=7,VLOOKUP(A803,'Lista de Produtos'!$A$2:$H$998,8,0),IF($F$10=8,VLOOKUP(A803,'Lista de Produtos'!$A$2:$I$998,9,0),IF($F$10=9,VLOOKUP(A803,'Lista de Produtos'!$A$2:$J$998,10,0),IF($F$10=10,VLOOKUP(A803,'Lista de Produtos'!$A$2:$AE$998,11,0),IF($F$10=11,VLOOKUP(A803,'Lista de Produtos'!$A$2:$AE$998,12,0),IF($F$10=12,VLOOKUP(A803,'Lista de Produtos'!$A$2:$AE$998,13,0),IF($F$10=13,VLOOKUP(A803,'Lista de Produtos'!$A$2:$AE$998,14,0),IF($F$10=14,VLOOKUP(A803,'Lista de Produtos'!$A$2:$AE$998,15,0),IF($F$10=15,VLOOKUP(A803,'Lista de Produtos'!$A$2:$AE$998,16,0),IF($F$10=16,VLOOKUP(A803,'Lista de Produtos'!$A$2:$AE$998,17,0),IF($F$10=17,VLOOKUP(A803,'Lista de Produtos'!$A$2:$AE$998,18,0),IF($F$10=18,VLOOKUP(A803,'Lista de Produtos'!$A$2:$AE$998,19,0),IF($F$10=19,VLOOKUP(A803,'Lista de Produtos'!$A$2:$AE$998,20,0),IF($F$10=20,VLOOKUP(A803,'Lista de Produtos'!$A$2:$AE$998,21,0),IF($F$10=21,VLOOKUP(A803,'Lista de Produtos'!$A$2:$AE$998,22,0),IF($F$10=22,VLOOKUP(A803,'Lista de Produtos'!$A$2:$AE$998,23,0),IF($F$10=23,VLOOKUP(A803,'Lista de Produtos'!$A$2:$AE$998,24,0),IF($F$10=24,VLOOKUP(A803,'Lista de Produtos'!$A$2:$AE$998,25,0),IF($F$10=25,VLOOKUP(A803,'Lista de Produtos'!$A$2:$AE$998,26,0),IF($F$10=26,VLOOKUP(A803,'Lista de Produtos'!$A$2:$AE$998,27,0),IF($F$10=27,VLOOKUP(A803,'Lista de Produtos'!$A$2:$AE$998,28,0),IF($F$10=28,VLOOKUP(A803,'Lista de Produtos'!$A$2:$AE$998,29,0),IF($F$10=29,VLOOKUP(A803,'Lista de Produtos'!$A$2:$AE$998,30,0),IF($F$10=30,VLOOKUP(A803,'Lista de Produtos'!$A$2:$AE$998,31,0))))))))))))))))))))))))))))))),"")</f>
        <v/>
      </c>
      <c r="E803" s="67"/>
      <c r="F803" s="42"/>
      <c r="G803" s="43" t="str">
        <f t="shared" si="12"/>
        <v/>
      </c>
    </row>
    <row r="804" spans="1:7" x14ac:dyDescent="0.25">
      <c r="A804" s="68" t="str">
        <f>IF('Lista de Produtos'!A793="","",'Lista de Produtos'!A793)</f>
        <v/>
      </c>
      <c r="B804" s="69"/>
      <c r="C804" s="70"/>
      <c r="D804" s="66" t="str">
        <f>IFERROR(IF($F$10=1,VLOOKUP(A804,'Lista de Produtos'!$A$2:$E$998,2,0),IF($F$10=2,VLOOKUP(A804,'Lista de Produtos'!$A$2:$E$998,3,0),IF($F$10=3,VLOOKUP(A804,'Lista de Produtos'!$A$2:$E$998,4,0),IF($F$10=4,VLOOKUP(A804,'Lista de Produtos'!$A$2:$E$998,5,0),IF($F$10=5,VLOOKUP(A804,'Lista de Produtos'!$A$2:$F$998,6,0),IF($F$10=6,VLOOKUP(A804,'Lista de Produtos'!$A$2:$G$998,7,0),IF($F$10=7,VLOOKUP(A804,'Lista de Produtos'!$A$2:$H$998,8,0),IF($F$10=8,VLOOKUP(A804,'Lista de Produtos'!$A$2:$I$998,9,0),IF($F$10=9,VLOOKUP(A804,'Lista de Produtos'!$A$2:$J$998,10,0),IF($F$10=10,VLOOKUP(A804,'Lista de Produtos'!$A$2:$AE$998,11,0),IF($F$10=11,VLOOKUP(A804,'Lista de Produtos'!$A$2:$AE$998,12,0),IF($F$10=12,VLOOKUP(A804,'Lista de Produtos'!$A$2:$AE$998,13,0),IF($F$10=13,VLOOKUP(A804,'Lista de Produtos'!$A$2:$AE$998,14,0),IF($F$10=14,VLOOKUP(A804,'Lista de Produtos'!$A$2:$AE$998,15,0),IF($F$10=15,VLOOKUP(A804,'Lista de Produtos'!$A$2:$AE$998,16,0),IF($F$10=16,VLOOKUP(A804,'Lista de Produtos'!$A$2:$AE$998,17,0),IF($F$10=17,VLOOKUP(A804,'Lista de Produtos'!$A$2:$AE$998,18,0),IF($F$10=18,VLOOKUP(A804,'Lista de Produtos'!$A$2:$AE$998,19,0),IF($F$10=19,VLOOKUP(A804,'Lista de Produtos'!$A$2:$AE$998,20,0),IF($F$10=20,VLOOKUP(A804,'Lista de Produtos'!$A$2:$AE$998,21,0),IF($F$10=21,VLOOKUP(A804,'Lista de Produtos'!$A$2:$AE$998,22,0),IF($F$10=22,VLOOKUP(A804,'Lista de Produtos'!$A$2:$AE$998,23,0),IF($F$10=23,VLOOKUP(A804,'Lista de Produtos'!$A$2:$AE$998,24,0),IF($F$10=24,VLOOKUP(A804,'Lista de Produtos'!$A$2:$AE$998,25,0),IF($F$10=25,VLOOKUP(A804,'Lista de Produtos'!$A$2:$AE$998,26,0),IF($F$10=26,VLOOKUP(A804,'Lista de Produtos'!$A$2:$AE$998,27,0),IF($F$10=27,VLOOKUP(A804,'Lista de Produtos'!$A$2:$AE$998,28,0),IF($F$10=28,VLOOKUP(A804,'Lista de Produtos'!$A$2:$AE$998,29,0),IF($F$10=29,VLOOKUP(A804,'Lista de Produtos'!$A$2:$AE$998,30,0),IF($F$10=30,VLOOKUP(A804,'Lista de Produtos'!$A$2:$AE$998,31,0))))))))))))))))))))))))))))))),"")</f>
        <v/>
      </c>
      <c r="E804" s="67"/>
      <c r="F804" s="42"/>
      <c r="G804" s="43" t="str">
        <f t="shared" si="12"/>
        <v/>
      </c>
    </row>
    <row r="805" spans="1:7" x14ac:dyDescent="0.25">
      <c r="A805" s="68" t="str">
        <f>IF('Lista de Produtos'!A794="","",'Lista de Produtos'!A794)</f>
        <v/>
      </c>
      <c r="B805" s="69"/>
      <c r="C805" s="70"/>
      <c r="D805" s="66" t="str">
        <f>IFERROR(IF($F$10=1,VLOOKUP(A805,'Lista de Produtos'!$A$2:$E$998,2,0),IF($F$10=2,VLOOKUP(A805,'Lista de Produtos'!$A$2:$E$998,3,0),IF($F$10=3,VLOOKUP(A805,'Lista de Produtos'!$A$2:$E$998,4,0),IF($F$10=4,VLOOKUP(A805,'Lista de Produtos'!$A$2:$E$998,5,0),IF($F$10=5,VLOOKUP(A805,'Lista de Produtos'!$A$2:$F$998,6,0),IF($F$10=6,VLOOKUP(A805,'Lista de Produtos'!$A$2:$G$998,7,0),IF($F$10=7,VLOOKUP(A805,'Lista de Produtos'!$A$2:$H$998,8,0),IF($F$10=8,VLOOKUP(A805,'Lista de Produtos'!$A$2:$I$998,9,0),IF($F$10=9,VLOOKUP(A805,'Lista de Produtos'!$A$2:$J$998,10,0),IF($F$10=10,VLOOKUP(A805,'Lista de Produtos'!$A$2:$AE$998,11,0),IF($F$10=11,VLOOKUP(A805,'Lista de Produtos'!$A$2:$AE$998,12,0),IF($F$10=12,VLOOKUP(A805,'Lista de Produtos'!$A$2:$AE$998,13,0),IF($F$10=13,VLOOKUP(A805,'Lista de Produtos'!$A$2:$AE$998,14,0),IF($F$10=14,VLOOKUP(A805,'Lista de Produtos'!$A$2:$AE$998,15,0),IF($F$10=15,VLOOKUP(A805,'Lista de Produtos'!$A$2:$AE$998,16,0),IF($F$10=16,VLOOKUP(A805,'Lista de Produtos'!$A$2:$AE$998,17,0),IF($F$10=17,VLOOKUP(A805,'Lista de Produtos'!$A$2:$AE$998,18,0),IF($F$10=18,VLOOKUP(A805,'Lista de Produtos'!$A$2:$AE$998,19,0),IF($F$10=19,VLOOKUP(A805,'Lista de Produtos'!$A$2:$AE$998,20,0),IF($F$10=20,VLOOKUP(A805,'Lista de Produtos'!$A$2:$AE$998,21,0),IF($F$10=21,VLOOKUP(A805,'Lista de Produtos'!$A$2:$AE$998,22,0),IF($F$10=22,VLOOKUP(A805,'Lista de Produtos'!$A$2:$AE$998,23,0),IF($F$10=23,VLOOKUP(A805,'Lista de Produtos'!$A$2:$AE$998,24,0),IF($F$10=24,VLOOKUP(A805,'Lista de Produtos'!$A$2:$AE$998,25,0),IF($F$10=25,VLOOKUP(A805,'Lista de Produtos'!$A$2:$AE$998,26,0),IF($F$10=26,VLOOKUP(A805,'Lista de Produtos'!$A$2:$AE$998,27,0),IF($F$10=27,VLOOKUP(A805,'Lista de Produtos'!$A$2:$AE$998,28,0),IF($F$10=28,VLOOKUP(A805,'Lista de Produtos'!$A$2:$AE$998,29,0),IF($F$10=29,VLOOKUP(A805,'Lista de Produtos'!$A$2:$AE$998,30,0),IF($F$10=30,VLOOKUP(A805,'Lista de Produtos'!$A$2:$AE$998,31,0))))))))))))))))))))))))))))))),"")</f>
        <v/>
      </c>
      <c r="E805" s="67"/>
      <c r="F805" s="42"/>
      <c r="G805" s="43" t="str">
        <f t="shared" si="12"/>
        <v/>
      </c>
    </row>
    <row r="806" spans="1:7" x14ac:dyDescent="0.25">
      <c r="A806" s="68" t="str">
        <f>IF('Lista de Produtos'!A795="","",'Lista de Produtos'!A795)</f>
        <v/>
      </c>
      <c r="B806" s="69"/>
      <c r="C806" s="70"/>
      <c r="D806" s="66" t="str">
        <f>IFERROR(IF($F$10=1,VLOOKUP(A806,'Lista de Produtos'!$A$2:$E$998,2,0),IF($F$10=2,VLOOKUP(A806,'Lista de Produtos'!$A$2:$E$998,3,0),IF($F$10=3,VLOOKUP(A806,'Lista de Produtos'!$A$2:$E$998,4,0),IF($F$10=4,VLOOKUP(A806,'Lista de Produtos'!$A$2:$E$998,5,0),IF($F$10=5,VLOOKUP(A806,'Lista de Produtos'!$A$2:$F$998,6,0),IF($F$10=6,VLOOKUP(A806,'Lista de Produtos'!$A$2:$G$998,7,0),IF($F$10=7,VLOOKUP(A806,'Lista de Produtos'!$A$2:$H$998,8,0),IF($F$10=8,VLOOKUP(A806,'Lista de Produtos'!$A$2:$I$998,9,0),IF($F$10=9,VLOOKUP(A806,'Lista de Produtos'!$A$2:$J$998,10,0),IF($F$10=10,VLOOKUP(A806,'Lista de Produtos'!$A$2:$AE$998,11,0),IF($F$10=11,VLOOKUP(A806,'Lista de Produtos'!$A$2:$AE$998,12,0),IF($F$10=12,VLOOKUP(A806,'Lista de Produtos'!$A$2:$AE$998,13,0),IF($F$10=13,VLOOKUP(A806,'Lista de Produtos'!$A$2:$AE$998,14,0),IF($F$10=14,VLOOKUP(A806,'Lista de Produtos'!$A$2:$AE$998,15,0),IF($F$10=15,VLOOKUP(A806,'Lista de Produtos'!$A$2:$AE$998,16,0),IF($F$10=16,VLOOKUP(A806,'Lista de Produtos'!$A$2:$AE$998,17,0),IF($F$10=17,VLOOKUP(A806,'Lista de Produtos'!$A$2:$AE$998,18,0),IF($F$10=18,VLOOKUP(A806,'Lista de Produtos'!$A$2:$AE$998,19,0),IF($F$10=19,VLOOKUP(A806,'Lista de Produtos'!$A$2:$AE$998,20,0),IF($F$10=20,VLOOKUP(A806,'Lista de Produtos'!$A$2:$AE$998,21,0),IF($F$10=21,VLOOKUP(A806,'Lista de Produtos'!$A$2:$AE$998,22,0),IF($F$10=22,VLOOKUP(A806,'Lista de Produtos'!$A$2:$AE$998,23,0),IF($F$10=23,VLOOKUP(A806,'Lista de Produtos'!$A$2:$AE$998,24,0),IF($F$10=24,VLOOKUP(A806,'Lista de Produtos'!$A$2:$AE$998,25,0),IF($F$10=25,VLOOKUP(A806,'Lista de Produtos'!$A$2:$AE$998,26,0),IF($F$10=26,VLOOKUP(A806,'Lista de Produtos'!$A$2:$AE$998,27,0),IF($F$10=27,VLOOKUP(A806,'Lista de Produtos'!$A$2:$AE$998,28,0),IF($F$10=28,VLOOKUP(A806,'Lista de Produtos'!$A$2:$AE$998,29,0),IF($F$10=29,VLOOKUP(A806,'Lista de Produtos'!$A$2:$AE$998,30,0),IF($F$10=30,VLOOKUP(A806,'Lista de Produtos'!$A$2:$AE$998,31,0))))))))))))))))))))))))))))))),"")</f>
        <v/>
      </c>
      <c r="E806" s="67"/>
      <c r="F806" s="42"/>
      <c r="G806" s="43" t="str">
        <f t="shared" si="12"/>
        <v/>
      </c>
    </row>
    <row r="807" spans="1:7" x14ac:dyDescent="0.25">
      <c r="A807" s="68" t="str">
        <f>IF('Lista de Produtos'!A796="","",'Lista de Produtos'!A796)</f>
        <v/>
      </c>
      <c r="B807" s="69"/>
      <c r="C807" s="70"/>
      <c r="D807" s="66" t="str">
        <f>IFERROR(IF($F$10=1,VLOOKUP(A807,'Lista de Produtos'!$A$2:$E$998,2,0),IF($F$10=2,VLOOKUP(A807,'Lista de Produtos'!$A$2:$E$998,3,0),IF($F$10=3,VLOOKUP(A807,'Lista de Produtos'!$A$2:$E$998,4,0),IF($F$10=4,VLOOKUP(A807,'Lista de Produtos'!$A$2:$E$998,5,0),IF($F$10=5,VLOOKUP(A807,'Lista de Produtos'!$A$2:$F$998,6,0),IF($F$10=6,VLOOKUP(A807,'Lista de Produtos'!$A$2:$G$998,7,0),IF($F$10=7,VLOOKUP(A807,'Lista de Produtos'!$A$2:$H$998,8,0),IF($F$10=8,VLOOKUP(A807,'Lista de Produtos'!$A$2:$I$998,9,0),IF($F$10=9,VLOOKUP(A807,'Lista de Produtos'!$A$2:$J$998,10,0),IF($F$10=10,VLOOKUP(A807,'Lista de Produtos'!$A$2:$AE$998,11,0),IF($F$10=11,VLOOKUP(A807,'Lista de Produtos'!$A$2:$AE$998,12,0),IF($F$10=12,VLOOKUP(A807,'Lista de Produtos'!$A$2:$AE$998,13,0),IF($F$10=13,VLOOKUP(A807,'Lista de Produtos'!$A$2:$AE$998,14,0),IF($F$10=14,VLOOKUP(A807,'Lista de Produtos'!$A$2:$AE$998,15,0),IF($F$10=15,VLOOKUP(A807,'Lista de Produtos'!$A$2:$AE$998,16,0),IF($F$10=16,VLOOKUP(A807,'Lista de Produtos'!$A$2:$AE$998,17,0),IF($F$10=17,VLOOKUP(A807,'Lista de Produtos'!$A$2:$AE$998,18,0),IF($F$10=18,VLOOKUP(A807,'Lista de Produtos'!$A$2:$AE$998,19,0),IF($F$10=19,VLOOKUP(A807,'Lista de Produtos'!$A$2:$AE$998,20,0),IF($F$10=20,VLOOKUP(A807,'Lista de Produtos'!$A$2:$AE$998,21,0),IF($F$10=21,VLOOKUP(A807,'Lista de Produtos'!$A$2:$AE$998,22,0),IF($F$10=22,VLOOKUP(A807,'Lista de Produtos'!$A$2:$AE$998,23,0),IF($F$10=23,VLOOKUP(A807,'Lista de Produtos'!$A$2:$AE$998,24,0),IF($F$10=24,VLOOKUP(A807,'Lista de Produtos'!$A$2:$AE$998,25,0),IF($F$10=25,VLOOKUP(A807,'Lista de Produtos'!$A$2:$AE$998,26,0),IF($F$10=26,VLOOKUP(A807,'Lista de Produtos'!$A$2:$AE$998,27,0),IF($F$10=27,VLOOKUP(A807,'Lista de Produtos'!$A$2:$AE$998,28,0),IF($F$10=28,VLOOKUP(A807,'Lista de Produtos'!$A$2:$AE$998,29,0),IF($F$10=29,VLOOKUP(A807,'Lista de Produtos'!$A$2:$AE$998,30,0),IF($F$10=30,VLOOKUP(A807,'Lista de Produtos'!$A$2:$AE$998,31,0))))))))))))))))))))))))))))))),"")</f>
        <v/>
      </c>
      <c r="E807" s="67"/>
      <c r="F807" s="42"/>
      <c r="G807" s="43" t="str">
        <f t="shared" si="12"/>
        <v/>
      </c>
    </row>
    <row r="808" spans="1:7" x14ac:dyDescent="0.25">
      <c r="A808" s="68" t="str">
        <f>IF('Lista de Produtos'!A797="","",'Lista de Produtos'!A797)</f>
        <v/>
      </c>
      <c r="B808" s="69"/>
      <c r="C808" s="70"/>
      <c r="D808" s="66" t="str">
        <f>IFERROR(IF($F$10=1,VLOOKUP(A808,'Lista de Produtos'!$A$2:$E$998,2,0),IF($F$10=2,VLOOKUP(A808,'Lista de Produtos'!$A$2:$E$998,3,0),IF($F$10=3,VLOOKUP(A808,'Lista de Produtos'!$A$2:$E$998,4,0),IF($F$10=4,VLOOKUP(A808,'Lista de Produtos'!$A$2:$E$998,5,0),IF($F$10=5,VLOOKUP(A808,'Lista de Produtos'!$A$2:$F$998,6,0),IF($F$10=6,VLOOKUP(A808,'Lista de Produtos'!$A$2:$G$998,7,0),IF($F$10=7,VLOOKUP(A808,'Lista de Produtos'!$A$2:$H$998,8,0),IF($F$10=8,VLOOKUP(A808,'Lista de Produtos'!$A$2:$I$998,9,0),IF($F$10=9,VLOOKUP(A808,'Lista de Produtos'!$A$2:$J$998,10,0),IF($F$10=10,VLOOKUP(A808,'Lista de Produtos'!$A$2:$AE$998,11,0),IF($F$10=11,VLOOKUP(A808,'Lista de Produtos'!$A$2:$AE$998,12,0),IF($F$10=12,VLOOKUP(A808,'Lista de Produtos'!$A$2:$AE$998,13,0),IF($F$10=13,VLOOKUP(A808,'Lista de Produtos'!$A$2:$AE$998,14,0),IF($F$10=14,VLOOKUP(A808,'Lista de Produtos'!$A$2:$AE$998,15,0),IF($F$10=15,VLOOKUP(A808,'Lista de Produtos'!$A$2:$AE$998,16,0),IF($F$10=16,VLOOKUP(A808,'Lista de Produtos'!$A$2:$AE$998,17,0),IF($F$10=17,VLOOKUP(A808,'Lista de Produtos'!$A$2:$AE$998,18,0),IF($F$10=18,VLOOKUP(A808,'Lista de Produtos'!$A$2:$AE$998,19,0),IF($F$10=19,VLOOKUP(A808,'Lista de Produtos'!$A$2:$AE$998,20,0),IF($F$10=20,VLOOKUP(A808,'Lista de Produtos'!$A$2:$AE$998,21,0),IF($F$10=21,VLOOKUP(A808,'Lista de Produtos'!$A$2:$AE$998,22,0),IF($F$10=22,VLOOKUP(A808,'Lista de Produtos'!$A$2:$AE$998,23,0),IF($F$10=23,VLOOKUP(A808,'Lista de Produtos'!$A$2:$AE$998,24,0),IF($F$10=24,VLOOKUP(A808,'Lista de Produtos'!$A$2:$AE$998,25,0),IF($F$10=25,VLOOKUP(A808,'Lista de Produtos'!$A$2:$AE$998,26,0),IF($F$10=26,VLOOKUP(A808,'Lista de Produtos'!$A$2:$AE$998,27,0),IF($F$10=27,VLOOKUP(A808,'Lista de Produtos'!$A$2:$AE$998,28,0),IF($F$10=28,VLOOKUP(A808,'Lista de Produtos'!$A$2:$AE$998,29,0),IF($F$10=29,VLOOKUP(A808,'Lista de Produtos'!$A$2:$AE$998,30,0),IF($F$10=30,VLOOKUP(A808,'Lista de Produtos'!$A$2:$AE$998,31,0))))))))))))))))))))))))))))))),"")</f>
        <v/>
      </c>
      <c r="E808" s="67"/>
      <c r="F808" s="42"/>
      <c r="G808" s="43" t="str">
        <f t="shared" si="12"/>
        <v/>
      </c>
    </row>
    <row r="809" spans="1:7" x14ac:dyDescent="0.25">
      <c r="A809" s="68" t="str">
        <f>IF('Lista de Produtos'!A798="","",'Lista de Produtos'!A798)</f>
        <v/>
      </c>
      <c r="B809" s="69"/>
      <c r="C809" s="70"/>
      <c r="D809" s="66" t="str">
        <f>IFERROR(IF($F$10=1,VLOOKUP(A809,'Lista de Produtos'!$A$2:$E$998,2,0),IF($F$10=2,VLOOKUP(A809,'Lista de Produtos'!$A$2:$E$998,3,0),IF($F$10=3,VLOOKUP(A809,'Lista de Produtos'!$A$2:$E$998,4,0),IF($F$10=4,VLOOKUP(A809,'Lista de Produtos'!$A$2:$E$998,5,0),IF($F$10=5,VLOOKUP(A809,'Lista de Produtos'!$A$2:$F$998,6,0),IF($F$10=6,VLOOKUP(A809,'Lista de Produtos'!$A$2:$G$998,7,0),IF($F$10=7,VLOOKUP(A809,'Lista de Produtos'!$A$2:$H$998,8,0),IF($F$10=8,VLOOKUP(A809,'Lista de Produtos'!$A$2:$I$998,9,0),IF($F$10=9,VLOOKUP(A809,'Lista de Produtos'!$A$2:$J$998,10,0),IF($F$10=10,VLOOKUP(A809,'Lista de Produtos'!$A$2:$AE$998,11,0),IF($F$10=11,VLOOKUP(A809,'Lista de Produtos'!$A$2:$AE$998,12,0),IF($F$10=12,VLOOKUP(A809,'Lista de Produtos'!$A$2:$AE$998,13,0),IF($F$10=13,VLOOKUP(A809,'Lista de Produtos'!$A$2:$AE$998,14,0),IF($F$10=14,VLOOKUP(A809,'Lista de Produtos'!$A$2:$AE$998,15,0),IF($F$10=15,VLOOKUP(A809,'Lista de Produtos'!$A$2:$AE$998,16,0),IF($F$10=16,VLOOKUP(A809,'Lista de Produtos'!$A$2:$AE$998,17,0),IF($F$10=17,VLOOKUP(A809,'Lista de Produtos'!$A$2:$AE$998,18,0),IF($F$10=18,VLOOKUP(A809,'Lista de Produtos'!$A$2:$AE$998,19,0),IF($F$10=19,VLOOKUP(A809,'Lista de Produtos'!$A$2:$AE$998,20,0),IF($F$10=20,VLOOKUP(A809,'Lista de Produtos'!$A$2:$AE$998,21,0),IF($F$10=21,VLOOKUP(A809,'Lista de Produtos'!$A$2:$AE$998,22,0),IF($F$10=22,VLOOKUP(A809,'Lista de Produtos'!$A$2:$AE$998,23,0),IF($F$10=23,VLOOKUP(A809,'Lista de Produtos'!$A$2:$AE$998,24,0),IF($F$10=24,VLOOKUP(A809,'Lista de Produtos'!$A$2:$AE$998,25,0),IF($F$10=25,VLOOKUP(A809,'Lista de Produtos'!$A$2:$AE$998,26,0),IF($F$10=26,VLOOKUP(A809,'Lista de Produtos'!$A$2:$AE$998,27,0),IF($F$10=27,VLOOKUP(A809,'Lista de Produtos'!$A$2:$AE$998,28,0),IF($F$10=28,VLOOKUP(A809,'Lista de Produtos'!$A$2:$AE$998,29,0),IF($F$10=29,VLOOKUP(A809,'Lista de Produtos'!$A$2:$AE$998,30,0),IF($F$10=30,VLOOKUP(A809,'Lista de Produtos'!$A$2:$AE$998,31,0))))))))))))))))))))))))))))))),"")</f>
        <v/>
      </c>
      <c r="E809" s="67"/>
      <c r="F809" s="42"/>
      <c r="G809" s="43" t="str">
        <f t="shared" si="12"/>
        <v/>
      </c>
    </row>
    <row r="810" spans="1:7" x14ac:dyDescent="0.25">
      <c r="A810" s="68" t="str">
        <f>IF('Lista de Produtos'!A799="","",'Lista de Produtos'!A799)</f>
        <v/>
      </c>
      <c r="B810" s="69"/>
      <c r="C810" s="70"/>
      <c r="D810" s="66" t="str">
        <f>IFERROR(IF($F$10=1,VLOOKUP(A810,'Lista de Produtos'!$A$2:$E$998,2,0),IF($F$10=2,VLOOKUP(A810,'Lista de Produtos'!$A$2:$E$998,3,0),IF($F$10=3,VLOOKUP(A810,'Lista de Produtos'!$A$2:$E$998,4,0),IF($F$10=4,VLOOKUP(A810,'Lista de Produtos'!$A$2:$E$998,5,0),IF($F$10=5,VLOOKUP(A810,'Lista de Produtos'!$A$2:$F$998,6,0),IF($F$10=6,VLOOKUP(A810,'Lista de Produtos'!$A$2:$G$998,7,0),IF($F$10=7,VLOOKUP(A810,'Lista de Produtos'!$A$2:$H$998,8,0),IF($F$10=8,VLOOKUP(A810,'Lista de Produtos'!$A$2:$I$998,9,0),IF($F$10=9,VLOOKUP(A810,'Lista de Produtos'!$A$2:$J$998,10,0),IF($F$10=10,VLOOKUP(A810,'Lista de Produtos'!$A$2:$AE$998,11,0),IF($F$10=11,VLOOKUP(A810,'Lista de Produtos'!$A$2:$AE$998,12,0),IF($F$10=12,VLOOKUP(A810,'Lista de Produtos'!$A$2:$AE$998,13,0),IF($F$10=13,VLOOKUP(A810,'Lista de Produtos'!$A$2:$AE$998,14,0),IF($F$10=14,VLOOKUP(A810,'Lista de Produtos'!$A$2:$AE$998,15,0),IF($F$10=15,VLOOKUP(A810,'Lista de Produtos'!$A$2:$AE$998,16,0),IF($F$10=16,VLOOKUP(A810,'Lista de Produtos'!$A$2:$AE$998,17,0),IF($F$10=17,VLOOKUP(A810,'Lista de Produtos'!$A$2:$AE$998,18,0),IF($F$10=18,VLOOKUP(A810,'Lista de Produtos'!$A$2:$AE$998,19,0),IF($F$10=19,VLOOKUP(A810,'Lista de Produtos'!$A$2:$AE$998,20,0),IF($F$10=20,VLOOKUP(A810,'Lista de Produtos'!$A$2:$AE$998,21,0),IF($F$10=21,VLOOKUP(A810,'Lista de Produtos'!$A$2:$AE$998,22,0),IF($F$10=22,VLOOKUP(A810,'Lista de Produtos'!$A$2:$AE$998,23,0),IF($F$10=23,VLOOKUP(A810,'Lista de Produtos'!$A$2:$AE$998,24,0),IF($F$10=24,VLOOKUP(A810,'Lista de Produtos'!$A$2:$AE$998,25,0),IF($F$10=25,VLOOKUP(A810,'Lista de Produtos'!$A$2:$AE$998,26,0),IF($F$10=26,VLOOKUP(A810,'Lista de Produtos'!$A$2:$AE$998,27,0),IF($F$10=27,VLOOKUP(A810,'Lista de Produtos'!$A$2:$AE$998,28,0),IF($F$10=28,VLOOKUP(A810,'Lista de Produtos'!$A$2:$AE$998,29,0),IF($F$10=29,VLOOKUP(A810,'Lista de Produtos'!$A$2:$AE$998,30,0),IF($F$10=30,VLOOKUP(A810,'Lista de Produtos'!$A$2:$AE$998,31,0))))))))))))))))))))))))))))))),"")</f>
        <v/>
      </c>
      <c r="E810" s="67"/>
      <c r="F810" s="42"/>
      <c r="G810" s="43" t="str">
        <f t="shared" si="12"/>
        <v/>
      </c>
    </row>
    <row r="811" spans="1:7" x14ac:dyDescent="0.25">
      <c r="A811" s="68" t="str">
        <f>IF('Lista de Produtos'!A800="","",'Lista de Produtos'!A800)</f>
        <v/>
      </c>
      <c r="B811" s="69"/>
      <c r="C811" s="70"/>
      <c r="D811" s="66" t="str">
        <f>IFERROR(IF($F$10=1,VLOOKUP(A811,'Lista de Produtos'!$A$2:$E$998,2,0),IF($F$10=2,VLOOKUP(A811,'Lista de Produtos'!$A$2:$E$998,3,0),IF($F$10=3,VLOOKUP(A811,'Lista de Produtos'!$A$2:$E$998,4,0),IF($F$10=4,VLOOKUP(A811,'Lista de Produtos'!$A$2:$E$998,5,0),IF($F$10=5,VLOOKUP(A811,'Lista de Produtos'!$A$2:$F$998,6,0),IF($F$10=6,VLOOKUP(A811,'Lista de Produtos'!$A$2:$G$998,7,0),IF($F$10=7,VLOOKUP(A811,'Lista de Produtos'!$A$2:$H$998,8,0),IF($F$10=8,VLOOKUP(A811,'Lista de Produtos'!$A$2:$I$998,9,0),IF($F$10=9,VLOOKUP(A811,'Lista de Produtos'!$A$2:$J$998,10,0),IF($F$10=10,VLOOKUP(A811,'Lista de Produtos'!$A$2:$AE$998,11,0),IF($F$10=11,VLOOKUP(A811,'Lista de Produtos'!$A$2:$AE$998,12,0),IF($F$10=12,VLOOKUP(A811,'Lista de Produtos'!$A$2:$AE$998,13,0),IF($F$10=13,VLOOKUP(A811,'Lista de Produtos'!$A$2:$AE$998,14,0),IF($F$10=14,VLOOKUP(A811,'Lista de Produtos'!$A$2:$AE$998,15,0),IF($F$10=15,VLOOKUP(A811,'Lista de Produtos'!$A$2:$AE$998,16,0),IF($F$10=16,VLOOKUP(A811,'Lista de Produtos'!$A$2:$AE$998,17,0),IF($F$10=17,VLOOKUP(A811,'Lista de Produtos'!$A$2:$AE$998,18,0),IF($F$10=18,VLOOKUP(A811,'Lista de Produtos'!$A$2:$AE$998,19,0),IF($F$10=19,VLOOKUP(A811,'Lista de Produtos'!$A$2:$AE$998,20,0),IF($F$10=20,VLOOKUP(A811,'Lista de Produtos'!$A$2:$AE$998,21,0),IF($F$10=21,VLOOKUP(A811,'Lista de Produtos'!$A$2:$AE$998,22,0),IF($F$10=22,VLOOKUP(A811,'Lista de Produtos'!$A$2:$AE$998,23,0),IF($F$10=23,VLOOKUP(A811,'Lista de Produtos'!$A$2:$AE$998,24,0),IF($F$10=24,VLOOKUP(A811,'Lista de Produtos'!$A$2:$AE$998,25,0),IF($F$10=25,VLOOKUP(A811,'Lista de Produtos'!$A$2:$AE$998,26,0),IF($F$10=26,VLOOKUP(A811,'Lista de Produtos'!$A$2:$AE$998,27,0),IF($F$10=27,VLOOKUP(A811,'Lista de Produtos'!$A$2:$AE$998,28,0),IF($F$10=28,VLOOKUP(A811,'Lista de Produtos'!$A$2:$AE$998,29,0),IF($F$10=29,VLOOKUP(A811,'Lista de Produtos'!$A$2:$AE$998,30,0),IF($F$10=30,VLOOKUP(A811,'Lista de Produtos'!$A$2:$AE$998,31,0))))))))))))))))))))))))))))))),"")</f>
        <v/>
      </c>
      <c r="E811" s="67"/>
      <c r="F811" s="42"/>
      <c r="G811" s="43" t="str">
        <f t="shared" si="12"/>
        <v/>
      </c>
    </row>
    <row r="812" spans="1:7" x14ac:dyDescent="0.25">
      <c r="A812" s="68" t="str">
        <f>IF('Lista de Produtos'!A801="","",'Lista de Produtos'!A801)</f>
        <v/>
      </c>
      <c r="B812" s="69"/>
      <c r="C812" s="70"/>
      <c r="D812" s="66" t="str">
        <f>IFERROR(IF($F$10=1,VLOOKUP(A812,'Lista de Produtos'!$A$2:$E$998,2,0),IF($F$10=2,VLOOKUP(A812,'Lista de Produtos'!$A$2:$E$998,3,0),IF($F$10=3,VLOOKUP(A812,'Lista de Produtos'!$A$2:$E$998,4,0),IF($F$10=4,VLOOKUP(A812,'Lista de Produtos'!$A$2:$E$998,5,0),IF($F$10=5,VLOOKUP(A812,'Lista de Produtos'!$A$2:$F$998,6,0),IF($F$10=6,VLOOKUP(A812,'Lista de Produtos'!$A$2:$G$998,7,0),IF($F$10=7,VLOOKUP(A812,'Lista de Produtos'!$A$2:$H$998,8,0),IF($F$10=8,VLOOKUP(A812,'Lista de Produtos'!$A$2:$I$998,9,0),IF($F$10=9,VLOOKUP(A812,'Lista de Produtos'!$A$2:$J$998,10,0),IF($F$10=10,VLOOKUP(A812,'Lista de Produtos'!$A$2:$AE$998,11,0),IF($F$10=11,VLOOKUP(A812,'Lista de Produtos'!$A$2:$AE$998,12,0),IF($F$10=12,VLOOKUP(A812,'Lista de Produtos'!$A$2:$AE$998,13,0),IF($F$10=13,VLOOKUP(A812,'Lista de Produtos'!$A$2:$AE$998,14,0),IF($F$10=14,VLOOKUP(A812,'Lista de Produtos'!$A$2:$AE$998,15,0),IF($F$10=15,VLOOKUP(A812,'Lista de Produtos'!$A$2:$AE$998,16,0),IF($F$10=16,VLOOKUP(A812,'Lista de Produtos'!$A$2:$AE$998,17,0),IF($F$10=17,VLOOKUP(A812,'Lista de Produtos'!$A$2:$AE$998,18,0),IF($F$10=18,VLOOKUP(A812,'Lista de Produtos'!$A$2:$AE$998,19,0),IF($F$10=19,VLOOKUP(A812,'Lista de Produtos'!$A$2:$AE$998,20,0),IF($F$10=20,VLOOKUP(A812,'Lista de Produtos'!$A$2:$AE$998,21,0),IF($F$10=21,VLOOKUP(A812,'Lista de Produtos'!$A$2:$AE$998,22,0),IF($F$10=22,VLOOKUP(A812,'Lista de Produtos'!$A$2:$AE$998,23,0),IF($F$10=23,VLOOKUP(A812,'Lista de Produtos'!$A$2:$AE$998,24,0),IF($F$10=24,VLOOKUP(A812,'Lista de Produtos'!$A$2:$AE$998,25,0),IF($F$10=25,VLOOKUP(A812,'Lista de Produtos'!$A$2:$AE$998,26,0),IF($F$10=26,VLOOKUP(A812,'Lista de Produtos'!$A$2:$AE$998,27,0),IF($F$10=27,VLOOKUP(A812,'Lista de Produtos'!$A$2:$AE$998,28,0),IF($F$10=28,VLOOKUP(A812,'Lista de Produtos'!$A$2:$AE$998,29,0),IF($F$10=29,VLOOKUP(A812,'Lista de Produtos'!$A$2:$AE$998,30,0),IF($F$10=30,VLOOKUP(A812,'Lista de Produtos'!$A$2:$AE$998,31,0))))))))))))))))))))))))))))))),"")</f>
        <v/>
      </c>
      <c r="E812" s="67"/>
      <c r="F812" s="42"/>
      <c r="G812" s="43" t="str">
        <f t="shared" si="12"/>
        <v/>
      </c>
    </row>
    <row r="813" spans="1:7" x14ac:dyDescent="0.25">
      <c r="A813" s="68" t="str">
        <f>IF('Lista de Produtos'!A802="","",'Lista de Produtos'!A802)</f>
        <v/>
      </c>
      <c r="B813" s="69"/>
      <c r="C813" s="70"/>
      <c r="D813" s="66" t="str">
        <f>IFERROR(IF($F$10=1,VLOOKUP(A813,'Lista de Produtos'!$A$2:$E$998,2,0),IF($F$10=2,VLOOKUP(A813,'Lista de Produtos'!$A$2:$E$998,3,0),IF($F$10=3,VLOOKUP(A813,'Lista de Produtos'!$A$2:$E$998,4,0),IF($F$10=4,VLOOKUP(A813,'Lista de Produtos'!$A$2:$E$998,5,0),IF($F$10=5,VLOOKUP(A813,'Lista de Produtos'!$A$2:$F$998,6,0),IF($F$10=6,VLOOKUP(A813,'Lista de Produtos'!$A$2:$G$998,7,0),IF($F$10=7,VLOOKUP(A813,'Lista de Produtos'!$A$2:$H$998,8,0),IF($F$10=8,VLOOKUP(A813,'Lista de Produtos'!$A$2:$I$998,9,0),IF($F$10=9,VLOOKUP(A813,'Lista de Produtos'!$A$2:$J$998,10,0),IF($F$10=10,VLOOKUP(A813,'Lista de Produtos'!$A$2:$AE$998,11,0),IF($F$10=11,VLOOKUP(A813,'Lista de Produtos'!$A$2:$AE$998,12,0),IF($F$10=12,VLOOKUP(A813,'Lista de Produtos'!$A$2:$AE$998,13,0),IF($F$10=13,VLOOKUP(A813,'Lista de Produtos'!$A$2:$AE$998,14,0),IF($F$10=14,VLOOKUP(A813,'Lista de Produtos'!$A$2:$AE$998,15,0),IF($F$10=15,VLOOKUP(A813,'Lista de Produtos'!$A$2:$AE$998,16,0),IF($F$10=16,VLOOKUP(A813,'Lista de Produtos'!$A$2:$AE$998,17,0),IF($F$10=17,VLOOKUP(A813,'Lista de Produtos'!$A$2:$AE$998,18,0),IF($F$10=18,VLOOKUP(A813,'Lista de Produtos'!$A$2:$AE$998,19,0),IF($F$10=19,VLOOKUP(A813,'Lista de Produtos'!$A$2:$AE$998,20,0),IF($F$10=20,VLOOKUP(A813,'Lista de Produtos'!$A$2:$AE$998,21,0),IF($F$10=21,VLOOKUP(A813,'Lista de Produtos'!$A$2:$AE$998,22,0),IF($F$10=22,VLOOKUP(A813,'Lista de Produtos'!$A$2:$AE$998,23,0),IF($F$10=23,VLOOKUP(A813,'Lista de Produtos'!$A$2:$AE$998,24,0),IF($F$10=24,VLOOKUP(A813,'Lista de Produtos'!$A$2:$AE$998,25,0),IF($F$10=25,VLOOKUP(A813,'Lista de Produtos'!$A$2:$AE$998,26,0),IF($F$10=26,VLOOKUP(A813,'Lista de Produtos'!$A$2:$AE$998,27,0),IF($F$10=27,VLOOKUP(A813,'Lista de Produtos'!$A$2:$AE$998,28,0),IF($F$10=28,VLOOKUP(A813,'Lista de Produtos'!$A$2:$AE$998,29,0),IF($F$10=29,VLOOKUP(A813,'Lista de Produtos'!$A$2:$AE$998,30,0),IF($F$10=30,VLOOKUP(A813,'Lista de Produtos'!$A$2:$AE$998,31,0))))))))))))))))))))))))))))))),"")</f>
        <v/>
      </c>
      <c r="E813" s="67"/>
      <c r="F813" s="42"/>
      <c r="G813" s="43" t="str">
        <f t="shared" si="12"/>
        <v/>
      </c>
    </row>
    <row r="814" spans="1:7" x14ac:dyDescent="0.25">
      <c r="A814" s="68" t="str">
        <f>IF('Lista de Produtos'!A803="","",'Lista de Produtos'!A803)</f>
        <v/>
      </c>
      <c r="B814" s="69"/>
      <c r="C814" s="70"/>
      <c r="D814" s="66" t="str">
        <f>IFERROR(IF($F$10=1,VLOOKUP(A814,'Lista de Produtos'!$A$2:$E$998,2,0),IF($F$10=2,VLOOKUP(A814,'Lista de Produtos'!$A$2:$E$998,3,0),IF($F$10=3,VLOOKUP(A814,'Lista de Produtos'!$A$2:$E$998,4,0),IF($F$10=4,VLOOKUP(A814,'Lista de Produtos'!$A$2:$E$998,5,0),IF($F$10=5,VLOOKUP(A814,'Lista de Produtos'!$A$2:$F$998,6,0),IF($F$10=6,VLOOKUP(A814,'Lista de Produtos'!$A$2:$G$998,7,0),IF($F$10=7,VLOOKUP(A814,'Lista de Produtos'!$A$2:$H$998,8,0),IF($F$10=8,VLOOKUP(A814,'Lista de Produtos'!$A$2:$I$998,9,0),IF($F$10=9,VLOOKUP(A814,'Lista de Produtos'!$A$2:$J$998,10,0),IF($F$10=10,VLOOKUP(A814,'Lista de Produtos'!$A$2:$AE$998,11,0),IF($F$10=11,VLOOKUP(A814,'Lista de Produtos'!$A$2:$AE$998,12,0),IF($F$10=12,VLOOKUP(A814,'Lista de Produtos'!$A$2:$AE$998,13,0),IF($F$10=13,VLOOKUP(A814,'Lista de Produtos'!$A$2:$AE$998,14,0),IF($F$10=14,VLOOKUP(A814,'Lista de Produtos'!$A$2:$AE$998,15,0),IF($F$10=15,VLOOKUP(A814,'Lista de Produtos'!$A$2:$AE$998,16,0),IF($F$10=16,VLOOKUP(A814,'Lista de Produtos'!$A$2:$AE$998,17,0),IF($F$10=17,VLOOKUP(A814,'Lista de Produtos'!$A$2:$AE$998,18,0),IF($F$10=18,VLOOKUP(A814,'Lista de Produtos'!$A$2:$AE$998,19,0),IF($F$10=19,VLOOKUP(A814,'Lista de Produtos'!$A$2:$AE$998,20,0),IF($F$10=20,VLOOKUP(A814,'Lista de Produtos'!$A$2:$AE$998,21,0),IF($F$10=21,VLOOKUP(A814,'Lista de Produtos'!$A$2:$AE$998,22,0),IF($F$10=22,VLOOKUP(A814,'Lista de Produtos'!$A$2:$AE$998,23,0),IF($F$10=23,VLOOKUP(A814,'Lista de Produtos'!$A$2:$AE$998,24,0),IF($F$10=24,VLOOKUP(A814,'Lista de Produtos'!$A$2:$AE$998,25,0),IF($F$10=25,VLOOKUP(A814,'Lista de Produtos'!$A$2:$AE$998,26,0),IF($F$10=26,VLOOKUP(A814,'Lista de Produtos'!$A$2:$AE$998,27,0),IF($F$10=27,VLOOKUP(A814,'Lista de Produtos'!$A$2:$AE$998,28,0),IF($F$10=28,VLOOKUP(A814,'Lista de Produtos'!$A$2:$AE$998,29,0),IF($F$10=29,VLOOKUP(A814,'Lista de Produtos'!$A$2:$AE$998,30,0),IF($F$10=30,VLOOKUP(A814,'Lista de Produtos'!$A$2:$AE$998,31,0))))))))))))))))))))))))))))))),"")</f>
        <v/>
      </c>
      <c r="E814" s="67"/>
      <c r="F814" s="42"/>
      <c r="G814" s="43" t="str">
        <f t="shared" si="12"/>
        <v/>
      </c>
    </row>
    <row r="815" spans="1:7" x14ac:dyDescent="0.25">
      <c r="A815" s="68" t="str">
        <f>IF('Lista de Produtos'!A804="","",'Lista de Produtos'!A804)</f>
        <v/>
      </c>
      <c r="B815" s="69"/>
      <c r="C815" s="70"/>
      <c r="D815" s="66" t="str">
        <f>IFERROR(IF($F$10=1,VLOOKUP(A815,'Lista de Produtos'!$A$2:$E$998,2,0),IF($F$10=2,VLOOKUP(A815,'Lista de Produtos'!$A$2:$E$998,3,0),IF($F$10=3,VLOOKUP(A815,'Lista de Produtos'!$A$2:$E$998,4,0),IF($F$10=4,VLOOKUP(A815,'Lista de Produtos'!$A$2:$E$998,5,0),IF($F$10=5,VLOOKUP(A815,'Lista de Produtos'!$A$2:$F$998,6,0),IF($F$10=6,VLOOKUP(A815,'Lista de Produtos'!$A$2:$G$998,7,0),IF($F$10=7,VLOOKUP(A815,'Lista de Produtos'!$A$2:$H$998,8,0),IF($F$10=8,VLOOKUP(A815,'Lista de Produtos'!$A$2:$I$998,9,0),IF($F$10=9,VLOOKUP(A815,'Lista de Produtos'!$A$2:$J$998,10,0),IF($F$10=10,VLOOKUP(A815,'Lista de Produtos'!$A$2:$AE$998,11,0),IF($F$10=11,VLOOKUP(A815,'Lista de Produtos'!$A$2:$AE$998,12,0),IF($F$10=12,VLOOKUP(A815,'Lista de Produtos'!$A$2:$AE$998,13,0),IF($F$10=13,VLOOKUP(A815,'Lista de Produtos'!$A$2:$AE$998,14,0),IF($F$10=14,VLOOKUP(A815,'Lista de Produtos'!$A$2:$AE$998,15,0),IF($F$10=15,VLOOKUP(A815,'Lista de Produtos'!$A$2:$AE$998,16,0),IF($F$10=16,VLOOKUP(A815,'Lista de Produtos'!$A$2:$AE$998,17,0),IF($F$10=17,VLOOKUP(A815,'Lista de Produtos'!$A$2:$AE$998,18,0),IF($F$10=18,VLOOKUP(A815,'Lista de Produtos'!$A$2:$AE$998,19,0),IF($F$10=19,VLOOKUP(A815,'Lista de Produtos'!$A$2:$AE$998,20,0),IF($F$10=20,VLOOKUP(A815,'Lista de Produtos'!$A$2:$AE$998,21,0),IF($F$10=21,VLOOKUP(A815,'Lista de Produtos'!$A$2:$AE$998,22,0),IF($F$10=22,VLOOKUP(A815,'Lista de Produtos'!$A$2:$AE$998,23,0),IF($F$10=23,VLOOKUP(A815,'Lista de Produtos'!$A$2:$AE$998,24,0),IF($F$10=24,VLOOKUP(A815,'Lista de Produtos'!$A$2:$AE$998,25,0),IF($F$10=25,VLOOKUP(A815,'Lista de Produtos'!$A$2:$AE$998,26,0),IF($F$10=26,VLOOKUP(A815,'Lista de Produtos'!$A$2:$AE$998,27,0),IF($F$10=27,VLOOKUP(A815,'Lista de Produtos'!$A$2:$AE$998,28,0),IF($F$10=28,VLOOKUP(A815,'Lista de Produtos'!$A$2:$AE$998,29,0),IF($F$10=29,VLOOKUP(A815,'Lista de Produtos'!$A$2:$AE$998,30,0),IF($F$10=30,VLOOKUP(A815,'Lista de Produtos'!$A$2:$AE$998,31,0))))))))))))))))))))))))))))))),"")</f>
        <v/>
      </c>
      <c r="E815" s="67"/>
      <c r="F815" s="42"/>
      <c r="G815" s="43" t="str">
        <f t="shared" si="12"/>
        <v/>
      </c>
    </row>
    <row r="816" spans="1:7" x14ac:dyDescent="0.25">
      <c r="A816" s="68" t="str">
        <f>IF('Lista de Produtos'!A805="","",'Lista de Produtos'!A805)</f>
        <v/>
      </c>
      <c r="B816" s="69"/>
      <c r="C816" s="70"/>
      <c r="D816" s="66" t="str">
        <f>IFERROR(IF($F$10=1,VLOOKUP(A816,'Lista de Produtos'!$A$2:$E$998,2,0),IF($F$10=2,VLOOKUP(A816,'Lista de Produtos'!$A$2:$E$998,3,0),IF($F$10=3,VLOOKUP(A816,'Lista de Produtos'!$A$2:$E$998,4,0),IF($F$10=4,VLOOKUP(A816,'Lista de Produtos'!$A$2:$E$998,5,0),IF($F$10=5,VLOOKUP(A816,'Lista de Produtos'!$A$2:$F$998,6,0),IF($F$10=6,VLOOKUP(A816,'Lista de Produtos'!$A$2:$G$998,7,0),IF($F$10=7,VLOOKUP(A816,'Lista de Produtos'!$A$2:$H$998,8,0),IF($F$10=8,VLOOKUP(A816,'Lista de Produtos'!$A$2:$I$998,9,0),IF($F$10=9,VLOOKUP(A816,'Lista de Produtos'!$A$2:$J$998,10,0),IF($F$10=10,VLOOKUP(A816,'Lista de Produtos'!$A$2:$AE$998,11,0),IF($F$10=11,VLOOKUP(A816,'Lista de Produtos'!$A$2:$AE$998,12,0),IF($F$10=12,VLOOKUP(A816,'Lista de Produtos'!$A$2:$AE$998,13,0),IF($F$10=13,VLOOKUP(A816,'Lista de Produtos'!$A$2:$AE$998,14,0),IF($F$10=14,VLOOKUP(A816,'Lista de Produtos'!$A$2:$AE$998,15,0),IF($F$10=15,VLOOKUP(A816,'Lista de Produtos'!$A$2:$AE$998,16,0),IF($F$10=16,VLOOKUP(A816,'Lista de Produtos'!$A$2:$AE$998,17,0),IF($F$10=17,VLOOKUP(A816,'Lista de Produtos'!$A$2:$AE$998,18,0),IF($F$10=18,VLOOKUP(A816,'Lista de Produtos'!$A$2:$AE$998,19,0),IF($F$10=19,VLOOKUP(A816,'Lista de Produtos'!$A$2:$AE$998,20,0),IF($F$10=20,VLOOKUP(A816,'Lista de Produtos'!$A$2:$AE$998,21,0),IF($F$10=21,VLOOKUP(A816,'Lista de Produtos'!$A$2:$AE$998,22,0),IF($F$10=22,VLOOKUP(A816,'Lista de Produtos'!$A$2:$AE$998,23,0),IF($F$10=23,VLOOKUP(A816,'Lista de Produtos'!$A$2:$AE$998,24,0),IF($F$10=24,VLOOKUP(A816,'Lista de Produtos'!$A$2:$AE$998,25,0),IF($F$10=25,VLOOKUP(A816,'Lista de Produtos'!$A$2:$AE$998,26,0),IF($F$10=26,VLOOKUP(A816,'Lista de Produtos'!$A$2:$AE$998,27,0),IF($F$10=27,VLOOKUP(A816,'Lista de Produtos'!$A$2:$AE$998,28,0),IF($F$10=28,VLOOKUP(A816,'Lista de Produtos'!$A$2:$AE$998,29,0),IF($F$10=29,VLOOKUP(A816,'Lista de Produtos'!$A$2:$AE$998,30,0),IF($F$10=30,VLOOKUP(A816,'Lista de Produtos'!$A$2:$AE$998,31,0))))))))))))))))))))))))))))))),"")</f>
        <v/>
      </c>
      <c r="E816" s="67"/>
      <c r="F816" s="42"/>
      <c r="G816" s="43" t="str">
        <f t="shared" si="12"/>
        <v/>
      </c>
    </row>
    <row r="817" spans="1:7" x14ac:dyDescent="0.25">
      <c r="A817" s="68" t="str">
        <f>IF('Lista de Produtos'!A806="","",'Lista de Produtos'!A806)</f>
        <v/>
      </c>
      <c r="B817" s="69"/>
      <c r="C817" s="70"/>
      <c r="D817" s="66" t="str">
        <f>IFERROR(IF($F$10=1,VLOOKUP(A817,'Lista de Produtos'!$A$2:$E$998,2,0),IF($F$10=2,VLOOKUP(A817,'Lista de Produtos'!$A$2:$E$998,3,0),IF($F$10=3,VLOOKUP(A817,'Lista de Produtos'!$A$2:$E$998,4,0),IF($F$10=4,VLOOKUP(A817,'Lista de Produtos'!$A$2:$E$998,5,0),IF($F$10=5,VLOOKUP(A817,'Lista de Produtos'!$A$2:$F$998,6,0),IF($F$10=6,VLOOKUP(A817,'Lista de Produtos'!$A$2:$G$998,7,0),IF($F$10=7,VLOOKUP(A817,'Lista de Produtos'!$A$2:$H$998,8,0),IF($F$10=8,VLOOKUP(A817,'Lista de Produtos'!$A$2:$I$998,9,0),IF($F$10=9,VLOOKUP(A817,'Lista de Produtos'!$A$2:$J$998,10,0),IF($F$10=10,VLOOKUP(A817,'Lista de Produtos'!$A$2:$AE$998,11,0),IF($F$10=11,VLOOKUP(A817,'Lista de Produtos'!$A$2:$AE$998,12,0),IF($F$10=12,VLOOKUP(A817,'Lista de Produtos'!$A$2:$AE$998,13,0),IF($F$10=13,VLOOKUP(A817,'Lista de Produtos'!$A$2:$AE$998,14,0),IF($F$10=14,VLOOKUP(A817,'Lista de Produtos'!$A$2:$AE$998,15,0),IF($F$10=15,VLOOKUP(A817,'Lista de Produtos'!$A$2:$AE$998,16,0),IF($F$10=16,VLOOKUP(A817,'Lista de Produtos'!$A$2:$AE$998,17,0),IF($F$10=17,VLOOKUP(A817,'Lista de Produtos'!$A$2:$AE$998,18,0),IF($F$10=18,VLOOKUP(A817,'Lista de Produtos'!$A$2:$AE$998,19,0),IF($F$10=19,VLOOKUP(A817,'Lista de Produtos'!$A$2:$AE$998,20,0),IF($F$10=20,VLOOKUP(A817,'Lista de Produtos'!$A$2:$AE$998,21,0),IF($F$10=21,VLOOKUP(A817,'Lista de Produtos'!$A$2:$AE$998,22,0),IF($F$10=22,VLOOKUP(A817,'Lista de Produtos'!$A$2:$AE$998,23,0),IF($F$10=23,VLOOKUP(A817,'Lista de Produtos'!$A$2:$AE$998,24,0),IF($F$10=24,VLOOKUP(A817,'Lista de Produtos'!$A$2:$AE$998,25,0),IF($F$10=25,VLOOKUP(A817,'Lista de Produtos'!$A$2:$AE$998,26,0),IF($F$10=26,VLOOKUP(A817,'Lista de Produtos'!$A$2:$AE$998,27,0),IF($F$10=27,VLOOKUP(A817,'Lista de Produtos'!$A$2:$AE$998,28,0),IF($F$10=28,VLOOKUP(A817,'Lista de Produtos'!$A$2:$AE$998,29,0),IF($F$10=29,VLOOKUP(A817,'Lista de Produtos'!$A$2:$AE$998,30,0),IF($F$10=30,VLOOKUP(A817,'Lista de Produtos'!$A$2:$AE$998,31,0))))))))))))))))))))))))))))))),"")</f>
        <v/>
      </c>
      <c r="E817" s="67"/>
      <c r="F817" s="42"/>
      <c r="G817" s="43" t="str">
        <f t="shared" si="12"/>
        <v/>
      </c>
    </row>
    <row r="818" spans="1:7" x14ac:dyDescent="0.25">
      <c r="A818" s="68" t="str">
        <f>IF('Lista de Produtos'!A807="","",'Lista de Produtos'!A807)</f>
        <v/>
      </c>
      <c r="B818" s="69"/>
      <c r="C818" s="70"/>
      <c r="D818" s="66" t="str">
        <f>IFERROR(IF($F$10=1,VLOOKUP(A818,'Lista de Produtos'!$A$2:$E$998,2,0),IF($F$10=2,VLOOKUP(A818,'Lista de Produtos'!$A$2:$E$998,3,0),IF($F$10=3,VLOOKUP(A818,'Lista de Produtos'!$A$2:$E$998,4,0),IF($F$10=4,VLOOKUP(A818,'Lista de Produtos'!$A$2:$E$998,5,0),IF($F$10=5,VLOOKUP(A818,'Lista de Produtos'!$A$2:$F$998,6,0),IF($F$10=6,VLOOKUP(A818,'Lista de Produtos'!$A$2:$G$998,7,0),IF($F$10=7,VLOOKUP(A818,'Lista de Produtos'!$A$2:$H$998,8,0),IF($F$10=8,VLOOKUP(A818,'Lista de Produtos'!$A$2:$I$998,9,0),IF($F$10=9,VLOOKUP(A818,'Lista de Produtos'!$A$2:$J$998,10,0),IF($F$10=10,VLOOKUP(A818,'Lista de Produtos'!$A$2:$AE$998,11,0),IF($F$10=11,VLOOKUP(A818,'Lista de Produtos'!$A$2:$AE$998,12,0),IF($F$10=12,VLOOKUP(A818,'Lista de Produtos'!$A$2:$AE$998,13,0),IF($F$10=13,VLOOKUP(A818,'Lista de Produtos'!$A$2:$AE$998,14,0),IF($F$10=14,VLOOKUP(A818,'Lista de Produtos'!$A$2:$AE$998,15,0),IF($F$10=15,VLOOKUP(A818,'Lista de Produtos'!$A$2:$AE$998,16,0),IF($F$10=16,VLOOKUP(A818,'Lista de Produtos'!$A$2:$AE$998,17,0),IF($F$10=17,VLOOKUP(A818,'Lista de Produtos'!$A$2:$AE$998,18,0),IF($F$10=18,VLOOKUP(A818,'Lista de Produtos'!$A$2:$AE$998,19,0),IF($F$10=19,VLOOKUP(A818,'Lista de Produtos'!$A$2:$AE$998,20,0),IF($F$10=20,VLOOKUP(A818,'Lista de Produtos'!$A$2:$AE$998,21,0),IF($F$10=21,VLOOKUP(A818,'Lista de Produtos'!$A$2:$AE$998,22,0),IF($F$10=22,VLOOKUP(A818,'Lista de Produtos'!$A$2:$AE$998,23,0),IF($F$10=23,VLOOKUP(A818,'Lista de Produtos'!$A$2:$AE$998,24,0),IF($F$10=24,VLOOKUP(A818,'Lista de Produtos'!$A$2:$AE$998,25,0),IF($F$10=25,VLOOKUP(A818,'Lista de Produtos'!$A$2:$AE$998,26,0),IF($F$10=26,VLOOKUP(A818,'Lista de Produtos'!$A$2:$AE$998,27,0),IF($F$10=27,VLOOKUP(A818,'Lista de Produtos'!$A$2:$AE$998,28,0),IF($F$10=28,VLOOKUP(A818,'Lista de Produtos'!$A$2:$AE$998,29,0),IF($F$10=29,VLOOKUP(A818,'Lista de Produtos'!$A$2:$AE$998,30,0),IF($F$10=30,VLOOKUP(A818,'Lista de Produtos'!$A$2:$AE$998,31,0))))))))))))))))))))))))))))))),"")</f>
        <v/>
      </c>
      <c r="E818" s="67"/>
      <c r="F818" s="42"/>
      <c r="G818" s="43" t="str">
        <f t="shared" si="12"/>
        <v/>
      </c>
    </row>
    <row r="819" spans="1:7" x14ac:dyDescent="0.25">
      <c r="A819" s="68" t="str">
        <f>IF('Lista de Produtos'!A808="","",'Lista de Produtos'!A808)</f>
        <v/>
      </c>
      <c r="B819" s="69"/>
      <c r="C819" s="70"/>
      <c r="D819" s="66" t="str">
        <f>IFERROR(IF($F$10=1,VLOOKUP(A819,'Lista de Produtos'!$A$2:$E$998,2,0),IF($F$10=2,VLOOKUP(A819,'Lista de Produtos'!$A$2:$E$998,3,0),IF($F$10=3,VLOOKUP(A819,'Lista de Produtos'!$A$2:$E$998,4,0),IF($F$10=4,VLOOKUP(A819,'Lista de Produtos'!$A$2:$E$998,5,0),IF($F$10=5,VLOOKUP(A819,'Lista de Produtos'!$A$2:$F$998,6,0),IF($F$10=6,VLOOKUP(A819,'Lista de Produtos'!$A$2:$G$998,7,0),IF($F$10=7,VLOOKUP(A819,'Lista de Produtos'!$A$2:$H$998,8,0),IF($F$10=8,VLOOKUP(A819,'Lista de Produtos'!$A$2:$I$998,9,0),IF($F$10=9,VLOOKUP(A819,'Lista de Produtos'!$A$2:$J$998,10,0),IF($F$10=10,VLOOKUP(A819,'Lista de Produtos'!$A$2:$AE$998,11,0),IF($F$10=11,VLOOKUP(A819,'Lista de Produtos'!$A$2:$AE$998,12,0),IF($F$10=12,VLOOKUP(A819,'Lista de Produtos'!$A$2:$AE$998,13,0),IF($F$10=13,VLOOKUP(A819,'Lista de Produtos'!$A$2:$AE$998,14,0),IF($F$10=14,VLOOKUP(A819,'Lista de Produtos'!$A$2:$AE$998,15,0),IF($F$10=15,VLOOKUP(A819,'Lista de Produtos'!$A$2:$AE$998,16,0),IF($F$10=16,VLOOKUP(A819,'Lista de Produtos'!$A$2:$AE$998,17,0),IF($F$10=17,VLOOKUP(A819,'Lista de Produtos'!$A$2:$AE$998,18,0),IF($F$10=18,VLOOKUP(A819,'Lista de Produtos'!$A$2:$AE$998,19,0),IF($F$10=19,VLOOKUP(A819,'Lista de Produtos'!$A$2:$AE$998,20,0),IF($F$10=20,VLOOKUP(A819,'Lista de Produtos'!$A$2:$AE$998,21,0),IF($F$10=21,VLOOKUP(A819,'Lista de Produtos'!$A$2:$AE$998,22,0),IF($F$10=22,VLOOKUP(A819,'Lista de Produtos'!$A$2:$AE$998,23,0),IF($F$10=23,VLOOKUP(A819,'Lista de Produtos'!$A$2:$AE$998,24,0),IF($F$10=24,VLOOKUP(A819,'Lista de Produtos'!$A$2:$AE$998,25,0),IF($F$10=25,VLOOKUP(A819,'Lista de Produtos'!$A$2:$AE$998,26,0),IF($F$10=26,VLOOKUP(A819,'Lista de Produtos'!$A$2:$AE$998,27,0),IF($F$10=27,VLOOKUP(A819,'Lista de Produtos'!$A$2:$AE$998,28,0),IF($F$10=28,VLOOKUP(A819,'Lista de Produtos'!$A$2:$AE$998,29,0),IF($F$10=29,VLOOKUP(A819,'Lista de Produtos'!$A$2:$AE$998,30,0),IF($F$10=30,VLOOKUP(A819,'Lista de Produtos'!$A$2:$AE$998,31,0))))))))))))))))))))))))))))))),"")</f>
        <v/>
      </c>
      <c r="E819" s="67"/>
      <c r="F819" s="42"/>
      <c r="G819" s="43" t="str">
        <f t="shared" si="12"/>
        <v/>
      </c>
    </row>
    <row r="820" spans="1:7" x14ac:dyDescent="0.25">
      <c r="A820" s="68" t="str">
        <f>IF('Lista de Produtos'!A809="","",'Lista de Produtos'!A809)</f>
        <v/>
      </c>
      <c r="B820" s="69"/>
      <c r="C820" s="70"/>
      <c r="D820" s="66" t="str">
        <f>IFERROR(IF($F$10=1,VLOOKUP(A820,'Lista de Produtos'!$A$2:$E$998,2,0),IF($F$10=2,VLOOKUP(A820,'Lista de Produtos'!$A$2:$E$998,3,0),IF($F$10=3,VLOOKUP(A820,'Lista de Produtos'!$A$2:$E$998,4,0),IF($F$10=4,VLOOKUP(A820,'Lista de Produtos'!$A$2:$E$998,5,0),IF($F$10=5,VLOOKUP(A820,'Lista de Produtos'!$A$2:$F$998,6,0),IF($F$10=6,VLOOKUP(A820,'Lista de Produtos'!$A$2:$G$998,7,0),IF($F$10=7,VLOOKUP(A820,'Lista de Produtos'!$A$2:$H$998,8,0),IF($F$10=8,VLOOKUP(A820,'Lista de Produtos'!$A$2:$I$998,9,0),IF($F$10=9,VLOOKUP(A820,'Lista de Produtos'!$A$2:$J$998,10,0),IF($F$10=10,VLOOKUP(A820,'Lista de Produtos'!$A$2:$AE$998,11,0),IF($F$10=11,VLOOKUP(A820,'Lista de Produtos'!$A$2:$AE$998,12,0),IF($F$10=12,VLOOKUP(A820,'Lista de Produtos'!$A$2:$AE$998,13,0),IF($F$10=13,VLOOKUP(A820,'Lista de Produtos'!$A$2:$AE$998,14,0),IF($F$10=14,VLOOKUP(A820,'Lista de Produtos'!$A$2:$AE$998,15,0),IF($F$10=15,VLOOKUP(A820,'Lista de Produtos'!$A$2:$AE$998,16,0),IF($F$10=16,VLOOKUP(A820,'Lista de Produtos'!$A$2:$AE$998,17,0),IF($F$10=17,VLOOKUP(A820,'Lista de Produtos'!$A$2:$AE$998,18,0),IF($F$10=18,VLOOKUP(A820,'Lista de Produtos'!$A$2:$AE$998,19,0),IF($F$10=19,VLOOKUP(A820,'Lista de Produtos'!$A$2:$AE$998,20,0),IF($F$10=20,VLOOKUP(A820,'Lista de Produtos'!$A$2:$AE$998,21,0),IF($F$10=21,VLOOKUP(A820,'Lista de Produtos'!$A$2:$AE$998,22,0),IF($F$10=22,VLOOKUP(A820,'Lista de Produtos'!$A$2:$AE$998,23,0),IF($F$10=23,VLOOKUP(A820,'Lista de Produtos'!$A$2:$AE$998,24,0),IF($F$10=24,VLOOKUP(A820,'Lista de Produtos'!$A$2:$AE$998,25,0),IF($F$10=25,VLOOKUP(A820,'Lista de Produtos'!$A$2:$AE$998,26,0),IF($F$10=26,VLOOKUP(A820,'Lista de Produtos'!$A$2:$AE$998,27,0),IF($F$10=27,VLOOKUP(A820,'Lista de Produtos'!$A$2:$AE$998,28,0),IF($F$10=28,VLOOKUP(A820,'Lista de Produtos'!$A$2:$AE$998,29,0),IF($F$10=29,VLOOKUP(A820,'Lista de Produtos'!$A$2:$AE$998,30,0),IF($F$10=30,VLOOKUP(A820,'Lista de Produtos'!$A$2:$AE$998,31,0))))))))))))))))))))))))))))))),"")</f>
        <v/>
      </c>
      <c r="E820" s="67"/>
      <c r="F820" s="42"/>
      <c r="G820" s="43" t="str">
        <f t="shared" si="12"/>
        <v/>
      </c>
    </row>
    <row r="821" spans="1:7" x14ac:dyDescent="0.25">
      <c r="A821" s="68" t="str">
        <f>IF('Lista de Produtos'!A810="","",'Lista de Produtos'!A810)</f>
        <v/>
      </c>
      <c r="B821" s="69"/>
      <c r="C821" s="70"/>
      <c r="D821" s="66" t="str">
        <f>IFERROR(IF($F$10=1,VLOOKUP(A821,'Lista de Produtos'!$A$2:$E$998,2,0),IF($F$10=2,VLOOKUP(A821,'Lista de Produtos'!$A$2:$E$998,3,0),IF($F$10=3,VLOOKUP(A821,'Lista de Produtos'!$A$2:$E$998,4,0),IF($F$10=4,VLOOKUP(A821,'Lista de Produtos'!$A$2:$E$998,5,0),IF($F$10=5,VLOOKUP(A821,'Lista de Produtos'!$A$2:$F$998,6,0),IF($F$10=6,VLOOKUP(A821,'Lista de Produtos'!$A$2:$G$998,7,0),IF($F$10=7,VLOOKUP(A821,'Lista de Produtos'!$A$2:$H$998,8,0),IF($F$10=8,VLOOKUP(A821,'Lista de Produtos'!$A$2:$I$998,9,0),IF($F$10=9,VLOOKUP(A821,'Lista de Produtos'!$A$2:$J$998,10,0),IF($F$10=10,VLOOKUP(A821,'Lista de Produtos'!$A$2:$AE$998,11,0),IF($F$10=11,VLOOKUP(A821,'Lista de Produtos'!$A$2:$AE$998,12,0),IF($F$10=12,VLOOKUP(A821,'Lista de Produtos'!$A$2:$AE$998,13,0),IF($F$10=13,VLOOKUP(A821,'Lista de Produtos'!$A$2:$AE$998,14,0),IF($F$10=14,VLOOKUP(A821,'Lista de Produtos'!$A$2:$AE$998,15,0),IF($F$10=15,VLOOKUP(A821,'Lista de Produtos'!$A$2:$AE$998,16,0),IF($F$10=16,VLOOKUP(A821,'Lista de Produtos'!$A$2:$AE$998,17,0),IF($F$10=17,VLOOKUP(A821,'Lista de Produtos'!$A$2:$AE$998,18,0),IF($F$10=18,VLOOKUP(A821,'Lista de Produtos'!$A$2:$AE$998,19,0),IF($F$10=19,VLOOKUP(A821,'Lista de Produtos'!$A$2:$AE$998,20,0),IF($F$10=20,VLOOKUP(A821,'Lista de Produtos'!$A$2:$AE$998,21,0),IF($F$10=21,VLOOKUP(A821,'Lista de Produtos'!$A$2:$AE$998,22,0),IF($F$10=22,VLOOKUP(A821,'Lista de Produtos'!$A$2:$AE$998,23,0),IF($F$10=23,VLOOKUP(A821,'Lista de Produtos'!$A$2:$AE$998,24,0),IF($F$10=24,VLOOKUP(A821,'Lista de Produtos'!$A$2:$AE$998,25,0),IF($F$10=25,VLOOKUP(A821,'Lista de Produtos'!$A$2:$AE$998,26,0),IF($F$10=26,VLOOKUP(A821,'Lista de Produtos'!$A$2:$AE$998,27,0),IF($F$10=27,VLOOKUP(A821,'Lista de Produtos'!$A$2:$AE$998,28,0),IF($F$10=28,VLOOKUP(A821,'Lista de Produtos'!$A$2:$AE$998,29,0),IF($F$10=29,VLOOKUP(A821,'Lista de Produtos'!$A$2:$AE$998,30,0),IF($F$10=30,VLOOKUP(A821,'Lista de Produtos'!$A$2:$AE$998,31,0))))))))))))))))))))))))))))))),"")</f>
        <v/>
      </c>
      <c r="E821" s="67"/>
      <c r="F821" s="42"/>
      <c r="G821" s="43" t="str">
        <f t="shared" si="12"/>
        <v/>
      </c>
    </row>
    <row r="822" spans="1:7" x14ac:dyDescent="0.25">
      <c r="A822" s="68" t="str">
        <f>IF('Lista de Produtos'!A811="","",'Lista de Produtos'!A811)</f>
        <v/>
      </c>
      <c r="B822" s="69"/>
      <c r="C822" s="70"/>
      <c r="D822" s="66" t="str">
        <f>IFERROR(IF($F$10=1,VLOOKUP(A822,'Lista de Produtos'!$A$2:$E$998,2,0),IF($F$10=2,VLOOKUP(A822,'Lista de Produtos'!$A$2:$E$998,3,0),IF($F$10=3,VLOOKUP(A822,'Lista de Produtos'!$A$2:$E$998,4,0),IF($F$10=4,VLOOKUP(A822,'Lista de Produtos'!$A$2:$E$998,5,0),IF($F$10=5,VLOOKUP(A822,'Lista de Produtos'!$A$2:$F$998,6,0),IF($F$10=6,VLOOKUP(A822,'Lista de Produtos'!$A$2:$G$998,7,0),IF($F$10=7,VLOOKUP(A822,'Lista de Produtos'!$A$2:$H$998,8,0),IF($F$10=8,VLOOKUP(A822,'Lista de Produtos'!$A$2:$I$998,9,0),IF($F$10=9,VLOOKUP(A822,'Lista de Produtos'!$A$2:$J$998,10,0),IF($F$10=10,VLOOKUP(A822,'Lista de Produtos'!$A$2:$AE$998,11,0),IF($F$10=11,VLOOKUP(A822,'Lista de Produtos'!$A$2:$AE$998,12,0),IF($F$10=12,VLOOKUP(A822,'Lista de Produtos'!$A$2:$AE$998,13,0),IF($F$10=13,VLOOKUP(A822,'Lista de Produtos'!$A$2:$AE$998,14,0),IF($F$10=14,VLOOKUP(A822,'Lista de Produtos'!$A$2:$AE$998,15,0),IF($F$10=15,VLOOKUP(A822,'Lista de Produtos'!$A$2:$AE$998,16,0),IF($F$10=16,VLOOKUP(A822,'Lista de Produtos'!$A$2:$AE$998,17,0),IF($F$10=17,VLOOKUP(A822,'Lista de Produtos'!$A$2:$AE$998,18,0),IF($F$10=18,VLOOKUP(A822,'Lista de Produtos'!$A$2:$AE$998,19,0),IF($F$10=19,VLOOKUP(A822,'Lista de Produtos'!$A$2:$AE$998,20,0),IF($F$10=20,VLOOKUP(A822,'Lista de Produtos'!$A$2:$AE$998,21,0),IF($F$10=21,VLOOKUP(A822,'Lista de Produtos'!$A$2:$AE$998,22,0),IF($F$10=22,VLOOKUP(A822,'Lista de Produtos'!$A$2:$AE$998,23,0),IF($F$10=23,VLOOKUP(A822,'Lista de Produtos'!$A$2:$AE$998,24,0),IF($F$10=24,VLOOKUP(A822,'Lista de Produtos'!$A$2:$AE$998,25,0),IF($F$10=25,VLOOKUP(A822,'Lista de Produtos'!$A$2:$AE$998,26,0),IF($F$10=26,VLOOKUP(A822,'Lista de Produtos'!$A$2:$AE$998,27,0),IF($F$10=27,VLOOKUP(A822,'Lista de Produtos'!$A$2:$AE$998,28,0),IF($F$10=28,VLOOKUP(A822,'Lista de Produtos'!$A$2:$AE$998,29,0),IF($F$10=29,VLOOKUP(A822,'Lista de Produtos'!$A$2:$AE$998,30,0),IF($F$10=30,VLOOKUP(A822,'Lista de Produtos'!$A$2:$AE$998,31,0))))))))))))))))))))))))))))))),"")</f>
        <v/>
      </c>
      <c r="E822" s="67"/>
      <c r="F822" s="42"/>
      <c r="G822" s="43" t="str">
        <f t="shared" si="12"/>
        <v/>
      </c>
    </row>
    <row r="823" spans="1:7" x14ac:dyDescent="0.25">
      <c r="A823" s="68" t="str">
        <f>IF('Lista de Produtos'!A812="","",'Lista de Produtos'!A812)</f>
        <v/>
      </c>
      <c r="B823" s="69"/>
      <c r="C823" s="70"/>
      <c r="D823" s="66" t="str">
        <f>IFERROR(IF($F$10=1,VLOOKUP(A823,'Lista de Produtos'!$A$2:$E$998,2,0),IF($F$10=2,VLOOKUP(A823,'Lista de Produtos'!$A$2:$E$998,3,0),IF($F$10=3,VLOOKUP(A823,'Lista de Produtos'!$A$2:$E$998,4,0),IF($F$10=4,VLOOKUP(A823,'Lista de Produtos'!$A$2:$E$998,5,0),IF($F$10=5,VLOOKUP(A823,'Lista de Produtos'!$A$2:$F$998,6,0),IF($F$10=6,VLOOKUP(A823,'Lista de Produtos'!$A$2:$G$998,7,0),IF($F$10=7,VLOOKUP(A823,'Lista de Produtos'!$A$2:$H$998,8,0),IF($F$10=8,VLOOKUP(A823,'Lista de Produtos'!$A$2:$I$998,9,0),IF($F$10=9,VLOOKUP(A823,'Lista de Produtos'!$A$2:$J$998,10,0),IF($F$10=10,VLOOKUP(A823,'Lista de Produtos'!$A$2:$AE$998,11,0),IF($F$10=11,VLOOKUP(A823,'Lista de Produtos'!$A$2:$AE$998,12,0),IF($F$10=12,VLOOKUP(A823,'Lista de Produtos'!$A$2:$AE$998,13,0),IF($F$10=13,VLOOKUP(A823,'Lista de Produtos'!$A$2:$AE$998,14,0),IF($F$10=14,VLOOKUP(A823,'Lista de Produtos'!$A$2:$AE$998,15,0),IF($F$10=15,VLOOKUP(A823,'Lista de Produtos'!$A$2:$AE$998,16,0),IF($F$10=16,VLOOKUP(A823,'Lista de Produtos'!$A$2:$AE$998,17,0),IF($F$10=17,VLOOKUP(A823,'Lista de Produtos'!$A$2:$AE$998,18,0),IF($F$10=18,VLOOKUP(A823,'Lista de Produtos'!$A$2:$AE$998,19,0),IF($F$10=19,VLOOKUP(A823,'Lista de Produtos'!$A$2:$AE$998,20,0),IF($F$10=20,VLOOKUP(A823,'Lista de Produtos'!$A$2:$AE$998,21,0),IF($F$10=21,VLOOKUP(A823,'Lista de Produtos'!$A$2:$AE$998,22,0),IF($F$10=22,VLOOKUP(A823,'Lista de Produtos'!$A$2:$AE$998,23,0),IF($F$10=23,VLOOKUP(A823,'Lista de Produtos'!$A$2:$AE$998,24,0),IF($F$10=24,VLOOKUP(A823,'Lista de Produtos'!$A$2:$AE$998,25,0),IF($F$10=25,VLOOKUP(A823,'Lista de Produtos'!$A$2:$AE$998,26,0),IF($F$10=26,VLOOKUP(A823,'Lista de Produtos'!$A$2:$AE$998,27,0),IF($F$10=27,VLOOKUP(A823,'Lista de Produtos'!$A$2:$AE$998,28,0),IF($F$10=28,VLOOKUP(A823,'Lista de Produtos'!$A$2:$AE$998,29,0),IF($F$10=29,VLOOKUP(A823,'Lista de Produtos'!$A$2:$AE$998,30,0),IF($F$10=30,VLOOKUP(A823,'Lista de Produtos'!$A$2:$AE$998,31,0))))))))))))))))))))))))))))))),"")</f>
        <v/>
      </c>
      <c r="E823" s="67"/>
      <c r="F823" s="42"/>
      <c r="G823" s="43" t="str">
        <f t="shared" si="12"/>
        <v/>
      </c>
    </row>
    <row r="824" spans="1:7" x14ac:dyDescent="0.25">
      <c r="A824" s="68" t="str">
        <f>IF('Lista de Produtos'!A813="","",'Lista de Produtos'!A813)</f>
        <v/>
      </c>
      <c r="B824" s="69"/>
      <c r="C824" s="70"/>
      <c r="D824" s="66" t="str">
        <f>IFERROR(IF($F$10=1,VLOOKUP(A824,'Lista de Produtos'!$A$2:$E$998,2,0),IF($F$10=2,VLOOKUP(A824,'Lista de Produtos'!$A$2:$E$998,3,0),IF($F$10=3,VLOOKUP(A824,'Lista de Produtos'!$A$2:$E$998,4,0),IF($F$10=4,VLOOKUP(A824,'Lista de Produtos'!$A$2:$E$998,5,0),IF($F$10=5,VLOOKUP(A824,'Lista de Produtos'!$A$2:$F$998,6,0),IF($F$10=6,VLOOKUP(A824,'Lista de Produtos'!$A$2:$G$998,7,0),IF($F$10=7,VLOOKUP(A824,'Lista de Produtos'!$A$2:$H$998,8,0),IF($F$10=8,VLOOKUP(A824,'Lista de Produtos'!$A$2:$I$998,9,0),IF($F$10=9,VLOOKUP(A824,'Lista de Produtos'!$A$2:$J$998,10,0),IF($F$10=10,VLOOKUP(A824,'Lista de Produtos'!$A$2:$AE$998,11,0),IF($F$10=11,VLOOKUP(A824,'Lista de Produtos'!$A$2:$AE$998,12,0),IF($F$10=12,VLOOKUP(A824,'Lista de Produtos'!$A$2:$AE$998,13,0),IF($F$10=13,VLOOKUP(A824,'Lista de Produtos'!$A$2:$AE$998,14,0),IF($F$10=14,VLOOKUP(A824,'Lista de Produtos'!$A$2:$AE$998,15,0),IF($F$10=15,VLOOKUP(A824,'Lista de Produtos'!$A$2:$AE$998,16,0),IF($F$10=16,VLOOKUP(A824,'Lista de Produtos'!$A$2:$AE$998,17,0),IF($F$10=17,VLOOKUP(A824,'Lista de Produtos'!$A$2:$AE$998,18,0),IF($F$10=18,VLOOKUP(A824,'Lista de Produtos'!$A$2:$AE$998,19,0),IF($F$10=19,VLOOKUP(A824,'Lista de Produtos'!$A$2:$AE$998,20,0),IF($F$10=20,VLOOKUP(A824,'Lista de Produtos'!$A$2:$AE$998,21,0),IF($F$10=21,VLOOKUP(A824,'Lista de Produtos'!$A$2:$AE$998,22,0),IF($F$10=22,VLOOKUP(A824,'Lista de Produtos'!$A$2:$AE$998,23,0),IF($F$10=23,VLOOKUP(A824,'Lista de Produtos'!$A$2:$AE$998,24,0),IF($F$10=24,VLOOKUP(A824,'Lista de Produtos'!$A$2:$AE$998,25,0),IF($F$10=25,VLOOKUP(A824,'Lista de Produtos'!$A$2:$AE$998,26,0),IF($F$10=26,VLOOKUP(A824,'Lista de Produtos'!$A$2:$AE$998,27,0),IF($F$10=27,VLOOKUP(A824,'Lista de Produtos'!$A$2:$AE$998,28,0),IF($F$10=28,VLOOKUP(A824,'Lista de Produtos'!$A$2:$AE$998,29,0),IF($F$10=29,VLOOKUP(A824,'Lista de Produtos'!$A$2:$AE$998,30,0),IF($F$10=30,VLOOKUP(A824,'Lista de Produtos'!$A$2:$AE$998,31,0))))))))))))))))))))))))))))))),"")</f>
        <v/>
      </c>
      <c r="E824" s="67"/>
      <c r="F824" s="42"/>
      <c r="G824" s="43" t="str">
        <f t="shared" si="12"/>
        <v/>
      </c>
    </row>
    <row r="825" spans="1:7" x14ac:dyDescent="0.25">
      <c r="A825" s="68" t="str">
        <f>IF('Lista de Produtos'!A814="","",'Lista de Produtos'!A814)</f>
        <v/>
      </c>
      <c r="B825" s="69"/>
      <c r="C825" s="70"/>
      <c r="D825" s="66" t="str">
        <f>IFERROR(IF($F$10=1,VLOOKUP(A825,'Lista de Produtos'!$A$2:$E$998,2,0),IF($F$10=2,VLOOKUP(A825,'Lista de Produtos'!$A$2:$E$998,3,0),IF($F$10=3,VLOOKUP(A825,'Lista de Produtos'!$A$2:$E$998,4,0),IF($F$10=4,VLOOKUP(A825,'Lista de Produtos'!$A$2:$E$998,5,0),IF($F$10=5,VLOOKUP(A825,'Lista de Produtos'!$A$2:$F$998,6,0),IF($F$10=6,VLOOKUP(A825,'Lista de Produtos'!$A$2:$G$998,7,0),IF($F$10=7,VLOOKUP(A825,'Lista de Produtos'!$A$2:$H$998,8,0),IF($F$10=8,VLOOKUP(A825,'Lista de Produtos'!$A$2:$I$998,9,0),IF($F$10=9,VLOOKUP(A825,'Lista de Produtos'!$A$2:$J$998,10,0),IF($F$10=10,VLOOKUP(A825,'Lista de Produtos'!$A$2:$AE$998,11,0),IF($F$10=11,VLOOKUP(A825,'Lista de Produtos'!$A$2:$AE$998,12,0),IF($F$10=12,VLOOKUP(A825,'Lista de Produtos'!$A$2:$AE$998,13,0),IF($F$10=13,VLOOKUP(A825,'Lista de Produtos'!$A$2:$AE$998,14,0),IF($F$10=14,VLOOKUP(A825,'Lista de Produtos'!$A$2:$AE$998,15,0),IF($F$10=15,VLOOKUP(A825,'Lista de Produtos'!$A$2:$AE$998,16,0),IF($F$10=16,VLOOKUP(A825,'Lista de Produtos'!$A$2:$AE$998,17,0),IF($F$10=17,VLOOKUP(A825,'Lista de Produtos'!$A$2:$AE$998,18,0),IF($F$10=18,VLOOKUP(A825,'Lista de Produtos'!$A$2:$AE$998,19,0),IF($F$10=19,VLOOKUP(A825,'Lista de Produtos'!$A$2:$AE$998,20,0),IF($F$10=20,VLOOKUP(A825,'Lista de Produtos'!$A$2:$AE$998,21,0),IF($F$10=21,VLOOKUP(A825,'Lista de Produtos'!$A$2:$AE$998,22,0),IF($F$10=22,VLOOKUP(A825,'Lista de Produtos'!$A$2:$AE$998,23,0),IF($F$10=23,VLOOKUP(A825,'Lista de Produtos'!$A$2:$AE$998,24,0),IF($F$10=24,VLOOKUP(A825,'Lista de Produtos'!$A$2:$AE$998,25,0),IF($F$10=25,VLOOKUP(A825,'Lista de Produtos'!$A$2:$AE$998,26,0),IF($F$10=26,VLOOKUP(A825,'Lista de Produtos'!$A$2:$AE$998,27,0),IF($F$10=27,VLOOKUP(A825,'Lista de Produtos'!$A$2:$AE$998,28,0),IF($F$10=28,VLOOKUP(A825,'Lista de Produtos'!$A$2:$AE$998,29,0),IF($F$10=29,VLOOKUP(A825,'Lista de Produtos'!$A$2:$AE$998,30,0),IF($F$10=30,VLOOKUP(A825,'Lista de Produtos'!$A$2:$AE$998,31,0))))))))))))))))))))))))))))))),"")</f>
        <v/>
      </c>
      <c r="E825" s="67"/>
      <c r="F825" s="42"/>
      <c r="G825" s="43" t="str">
        <f t="shared" si="12"/>
        <v/>
      </c>
    </row>
    <row r="826" spans="1:7" x14ac:dyDescent="0.25">
      <c r="A826" s="68" t="str">
        <f>IF('Lista de Produtos'!A815="","",'Lista de Produtos'!A815)</f>
        <v/>
      </c>
      <c r="B826" s="69"/>
      <c r="C826" s="70"/>
      <c r="D826" s="66" t="str">
        <f>IFERROR(IF($F$10=1,VLOOKUP(A826,'Lista de Produtos'!$A$2:$E$998,2,0),IF($F$10=2,VLOOKUP(A826,'Lista de Produtos'!$A$2:$E$998,3,0),IF($F$10=3,VLOOKUP(A826,'Lista de Produtos'!$A$2:$E$998,4,0),IF($F$10=4,VLOOKUP(A826,'Lista de Produtos'!$A$2:$E$998,5,0),IF($F$10=5,VLOOKUP(A826,'Lista de Produtos'!$A$2:$F$998,6,0),IF($F$10=6,VLOOKUP(A826,'Lista de Produtos'!$A$2:$G$998,7,0),IF($F$10=7,VLOOKUP(A826,'Lista de Produtos'!$A$2:$H$998,8,0),IF($F$10=8,VLOOKUP(A826,'Lista de Produtos'!$A$2:$I$998,9,0),IF($F$10=9,VLOOKUP(A826,'Lista de Produtos'!$A$2:$J$998,10,0),IF($F$10=10,VLOOKUP(A826,'Lista de Produtos'!$A$2:$AE$998,11,0),IF($F$10=11,VLOOKUP(A826,'Lista de Produtos'!$A$2:$AE$998,12,0),IF($F$10=12,VLOOKUP(A826,'Lista de Produtos'!$A$2:$AE$998,13,0),IF($F$10=13,VLOOKUP(A826,'Lista de Produtos'!$A$2:$AE$998,14,0),IF($F$10=14,VLOOKUP(A826,'Lista de Produtos'!$A$2:$AE$998,15,0),IF($F$10=15,VLOOKUP(A826,'Lista de Produtos'!$A$2:$AE$998,16,0),IF($F$10=16,VLOOKUP(A826,'Lista de Produtos'!$A$2:$AE$998,17,0),IF($F$10=17,VLOOKUP(A826,'Lista de Produtos'!$A$2:$AE$998,18,0),IF($F$10=18,VLOOKUP(A826,'Lista de Produtos'!$A$2:$AE$998,19,0),IF($F$10=19,VLOOKUP(A826,'Lista de Produtos'!$A$2:$AE$998,20,0),IF($F$10=20,VLOOKUP(A826,'Lista de Produtos'!$A$2:$AE$998,21,0),IF($F$10=21,VLOOKUP(A826,'Lista de Produtos'!$A$2:$AE$998,22,0),IF($F$10=22,VLOOKUP(A826,'Lista de Produtos'!$A$2:$AE$998,23,0),IF($F$10=23,VLOOKUP(A826,'Lista de Produtos'!$A$2:$AE$998,24,0),IF($F$10=24,VLOOKUP(A826,'Lista de Produtos'!$A$2:$AE$998,25,0),IF($F$10=25,VLOOKUP(A826,'Lista de Produtos'!$A$2:$AE$998,26,0),IF($F$10=26,VLOOKUP(A826,'Lista de Produtos'!$A$2:$AE$998,27,0),IF($F$10=27,VLOOKUP(A826,'Lista de Produtos'!$A$2:$AE$998,28,0),IF($F$10=28,VLOOKUP(A826,'Lista de Produtos'!$A$2:$AE$998,29,0),IF($F$10=29,VLOOKUP(A826,'Lista de Produtos'!$A$2:$AE$998,30,0),IF($F$10=30,VLOOKUP(A826,'Lista de Produtos'!$A$2:$AE$998,31,0))))))))))))))))))))))))))))))),"")</f>
        <v/>
      </c>
      <c r="E826" s="67"/>
      <c r="F826" s="42"/>
      <c r="G826" s="43" t="str">
        <f t="shared" si="12"/>
        <v/>
      </c>
    </row>
    <row r="827" spans="1:7" x14ac:dyDescent="0.25">
      <c r="A827" s="68" t="str">
        <f>IF('Lista de Produtos'!A816="","",'Lista de Produtos'!A816)</f>
        <v/>
      </c>
      <c r="B827" s="69"/>
      <c r="C827" s="70"/>
      <c r="D827" s="66" t="str">
        <f>IFERROR(IF($F$10=1,VLOOKUP(A827,'Lista de Produtos'!$A$2:$E$998,2,0),IF($F$10=2,VLOOKUP(A827,'Lista de Produtos'!$A$2:$E$998,3,0),IF($F$10=3,VLOOKUP(A827,'Lista de Produtos'!$A$2:$E$998,4,0),IF($F$10=4,VLOOKUP(A827,'Lista de Produtos'!$A$2:$E$998,5,0),IF($F$10=5,VLOOKUP(A827,'Lista de Produtos'!$A$2:$F$998,6,0),IF($F$10=6,VLOOKUP(A827,'Lista de Produtos'!$A$2:$G$998,7,0),IF($F$10=7,VLOOKUP(A827,'Lista de Produtos'!$A$2:$H$998,8,0),IF($F$10=8,VLOOKUP(A827,'Lista de Produtos'!$A$2:$I$998,9,0),IF($F$10=9,VLOOKUP(A827,'Lista de Produtos'!$A$2:$J$998,10,0),IF($F$10=10,VLOOKUP(A827,'Lista de Produtos'!$A$2:$AE$998,11,0),IF($F$10=11,VLOOKUP(A827,'Lista de Produtos'!$A$2:$AE$998,12,0),IF($F$10=12,VLOOKUP(A827,'Lista de Produtos'!$A$2:$AE$998,13,0),IF($F$10=13,VLOOKUP(A827,'Lista de Produtos'!$A$2:$AE$998,14,0),IF($F$10=14,VLOOKUP(A827,'Lista de Produtos'!$A$2:$AE$998,15,0),IF($F$10=15,VLOOKUP(A827,'Lista de Produtos'!$A$2:$AE$998,16,0),IF($F$10=16,VLOOKUP(A827,'Lista de Produtos'!$A$2:$AE$998,17,0),IF($F$10=17,VLOOKUP(A827,'Lista de Produtos'!$A$2:$AE$998,18,0),IF($F$10=18,VLOOKUP(A827,'Lista de Produtos'!$A$2:$AE$998,19,0),IF($F$10=19,VLOOKUP(A827,'Lista de Produtos'!$A$2:$AE$998,20,0),IF($F$10=20,VLOOKUP(A827,'Lista de Produtos'!$A$2:$AE$998,21,0),IF($F$10=21,VLOOKUP(A827,'Lista de Produtos'!$A$2:$AE$998,22,0),IF($F$10=22,VLOOKUP(A827,'Lista de Produtos'!$A$2:$AE$998,23,0),IF($F$10=23,VLOOKUP(A827,'Lista de Produtos'!$A$2:$AE$998,24,0),IF($F$10=24,VLOOKUP(A827,'Lista de Produtos'!$A$2:$AE$998,25,0),IF($F$10=25,VLOOKUP(A827,'Lista de Produtos'!$A$2:$AE$998,26,0),IF($F$10=26,VLOOKUP(A827,'Lista de Produtos'!$A$2:$AE$998,27,0),IF($F$10=27,VLOOKUP(A827,'Lista de Produtos'!$A$2:$AE$998,28,0),IF($F$10=28,VLOOKUP(A827,'Lista de Produtos'!$A$2:$AE$998,29,0),IF($F$10=29,VLOOKUP(A827,'Lista de Produtos'!$A$2:$AE$998,30,0),IF($F$10=30,VLOOKUP(A827,'Lista de Produtos'!$A$2:$AE$998,31,0))))))))))))))))))))))))))))))),"")</f>
        <v/>
      </c>
      <c r="E827" s="67"/>
      <c r="F827" s="42"/>
      <c r="G827" s="43" t="str">
        <f t="shared" si="12"/>
        <v/>
      </c>
    </row>
    <row r="828" spans="1:7" x14ac:dyDescent="0.25">
      <c r="A828" s="68" t="str">
        <f>IF('Lista de Produtos'!A817="","",'Lista de Produtos'!A817)</f>
        <v/>
      </c>
      <c r="B828" s="69"/>
      <c r="C828" s="70"/>
      <c r="D828" s="66" t="str">
        <f>IFERROR(IF($F$10=1,VLOOKUP(A828,'Lista de Produtos'!$A$2:$E$998,2,0),IF($F$10=2,VLOOKUP(A828,'Lista de Produtos'!$A$2:$E$998,3,0),IF($F$10=3,VLOOKUP(A828,'Lista de Produtos'!$A$2:$E$998,4,0),IF($F$10=4,VLOOKUP(A828,'Lista de Produtos'!$A$2:$E$998,5,0),IF($F$10=5,VLOOKUP(A828,'Lista de Produtos'!$A$2:$F$998,6,0),IF($F$10=6,VLOOKUP(A828,'Lista de Produtos'!$A$2:$G$998,7,0),IF($F$10=7,VLOOKUP(A828,'Lista de Produtos'!$A$2:$H$998,8,0),IF($F$10=8,VLOOKUP(A828,'Lista de Produtos'!$A$2:$I$998,9,0),IF($F$10=9,VLOOKUP(A828,'Lista de Produtos'!$A$2:$J$998,10,0),IF($F$10=10,VLOOKUP(A828,'Lista de Produtos'!$A$2:$AE$998,11,0),IF($F$10=11,VLOOKUP(A828,'Lista de Produtos'!$A$2:$AE$998,12,0),IF($F$10=12,VLOOKUP(A828,'Lista de Produtos'!$A$2:$AE$998,13,0),IF($F$10=13,VLOOKUP(A828,'Lista de Produtos'!$A$2:$AE$998,14,0),IF($F$10=14,VLOOKUP(A828,'Lista de Produtos'!$A$2:$AE$998,15,0),IF($F$10=15,VLOOKUP(A828,'Lista de Produtos'!$A$2:$AE$998,16,0),IF($F$10=16,VLOOKUP(A828,'Lista de Produtos'!$A$2:$AE$998,17,0),IF($F$10=17,VLOOKUP(A828,'Lista de Produtos'!$A$2:$AE$998,18,0),IF($F$10=18,VLOOKUP(A828,'Lista de Produtos'!$A$2:$AE$998,19,0),IF($F$10=19,VLOOKUP(A828,'Lista de Produtos'!$A$2:$AE$998,20,0),IF($F$10=20,VLOOKUP(A828,'Lista de Produtos'!$A$2:$AE$998,21,0),IF($F$10=21,VLOOKUP(A828,'Lista de Produtos'!$A$2:$AE$998,22,0),IF($F$10=22,VLOOKUP(A828,'Lista de Produtos'!$A$2:$AE$998,23,0),IF($F$10=23,VLOOKUP(A828,'Lista de Produtos'!$A$2:$AE$998,24,0),IF($F$10=24,VLOOKUP(A828,'Lista de Produtos'!$A$2:$AE$998,25,0),IF($F$10=25,VLOOKUP(A828,'Lista de Produtos'!$A$2:$AE$998,26,0),IF($F$10=26,VLOOKUP(A828,'Lista de Produtos'!$A$2:$AE$998,27,0),IF($F$10=27,VLOOKUP(A828,'Lista de Produtos'!$A$2:$AE$998,28,0),IF($F$10=28,VLOOKUP(A828,'Lista de Produtos'!$A$2:$AE$998,29,0),IF($F$10=29,VLOOKUP(A828,'Lista de Produtos'!$A$2:$AE$998,30,0),IF($F$10=30,VLOOKUP(A828,'Lista de Produtos'!$A$2:$AE$998,31,0))))))))))))))))))))))))))))))),"")</f>
        <v/>
      </c>
      <c r="E828" s="67"/>
      <c r="F828" s="42"/>
      <c r="G828" s="43" t="str">
        <f t="shared" si="12"/>
        <v/>
      </c>
    </row>
    <row r="829" spans="1:7" x14ac:dyDescent="0.25">
      <c r="A829" s="68" t="str">
        <f>IF('Lista de Produtos'!A818="","",'Lista de Produtos'!A818)</f>
        <v/>
      </c>
      <c r="B829" s="69"/>
      <c r="C829" s="70"/>
      <c r="D829" s="66" t="str">
        <f>IFERROR(IF($F$10=1,VLOOKUP(A829,'Lista de Produtos'!$A$2:$E$998,2,0),IF($F$10=2,VLOOKUP(A829,'Lista de Produtos'!$A$2:$E$998,3,0),IF($F$10=3,VLOOKUP(A829,'Lista de Produtos'!$A$2:$E$998,4,0),IF($F$10=4,VLOOKUP(A829,'Lista de Produtos'!$A$2:$E$998,5,0),IF($F$10=5,VLOOKUP(A829,'Lista de Produtos'!$A$2:$F$998,6,0),IF($F$10=6,VLOOKUP(A829,'Lista de Produtos'!$A$2:$G$998,7,0),IF($F$10=7,VLOOKUP(A829,'Lista de Produtos'!$A$2:$H$998,8,0),IF($F$10=8,VLOOKUP(A829,'Lista de Produtos'!$A$2:$I$998,9,0),IF($F$10=9,VLOOKUP(A829,'Lista de Produtos'!$A$2:$J$998,10,0),IF($F$10=10,VLOOKUP(A829,'Lista de Produtos'!$A$2:$AE$998,11,0),IF($F$10=11,VLOOKUP(A829,'Lista de Produtos'!$A$2:$AE$998,12,0),IF($F$10=12,VLOOKUP(A829,'Lista de Produtos'!$A$2:$AE$998,13,0),IF($F$10=13,VLOOKUP(A829,'Lista de Produtos'!$A$2:$AE$998,14,0),IF($F$10=14,VLOOKUP(A829,'Lista de Produtos'!$A$2:$AE$998,15,0),IF($F$10=15,VLOOKUP(A829,'Lista de Produtos'!$A$2:$AE$998,16,0),IF($F$10=16,VLOOKUP(A829,'Lista de Produtos'!$A$2:$AE$998,17,0),IF($F$10=17,VLOOKUP(A829,'Lista de Produtos'!$A$2:$AE$998,18,0),IF($F$10=18,VLOOKUP(A829,'Lista de Produtos'!$A$2:$AE$998,19,0),IF($F$10=19,VLOOKUP(A829,'Lista de Produtos'!$A$2:$AE$998,20,0),IF($F$10=20,VLOOKUP(A829,'Lista de Produtos'!$A$2:$AE$998,21,0),IF($F$10=21,VLOOKUP(A829,'Lista de Produtos'!$A$2:$AE$998,22,0),IF($F$10=22,VLOOKUP(A829,'Lista de Produtos'!$A$2:$AE$998,23,0),IF($F$10=23,VLOOKUP(A829,'Lista de Produtos'!$A$2:$AE$998,24,0),IF($F$10=24,VLOOKUP(A829,'Lista de Produtos'!$A$2:$AE$998,25,0),IF($F$10=25,VLOOKUP(A829,'Lista de Produtos'!$A$2:$AE$998,26,0),IF($F$10=26,VLOOKUP(A829,'Lista de Produtos'!$A$2:$AE$998,27,0),IF($F$10=27,VLOOKUP(A829,'Lista de Produtos'!$A$2:$AE$998,28,0),IF($F$10=28,VLOOKUP(A829,'Lista de Produtos'!$A$2:$AE$998,29,0),IF($F$10=29,VLOOKUP(A829,'Lista de Produtos'!$A$2:$AE$998,30,0),IF($F$10=30,VLOOKUP(A829,'Lista de Produtos'!$A$2:$AE$998,31,0))))))))))))))))))))))))))))))),"")</f>
        <v/>
      </c>
      <c r="E829" s="67"/>
      <c r="F829" s="42"/>
      <c r="G829" s="43" t="str">
        <f t="shared" si="12"/>
        <v/>
      </c>
    </row>
    <row r="830" spans="1:7" x14ac:dyDescent="0.25">
      <c r="A830" s="68" t="str">
        <f>IF('Lista de Produtos'!A819="","",'Lista de Produtos'!A819)</f>
        <v/>
      </c>
      <c r="B830" s="69"/>
      <c r="C830" s="70"/>
      <c r="D830" s="66" t="str">
        <f>IFERROR(IF($F$10=1,VLOOKUP(A830,'Lista de Produtos'!$A$2:$E$998,2,0),IF($F$10=2,VLOOKUP(A830,'Lista de Produtos'!$A$2:$E$998,3,0),IF($F$10=3,VLOOKUP(A830,'Lista de Produtos'!$A$2:$E$998,4,0),IF($F$10=4,VLOOKUP(A830,'Lista de Produtos'!$A$2:$E$998,5,0),IF($F$10=5,VLOOKUP(A830,'Lista de Produtos'!$A$2:$F$998,6,0),IF($F$10=6,VLOOKUP(A830,'Lista de Produtos'!$A$2:$G$998,7,0),IF($F$10=7,VLOOKUP(A830,'Lista de Produtos'!$A$2:$H$998,8,0),IF($F$10=8,VLOOKUP(A830,'Lista de Produtos'!$A$2:$I$998,9,0),IF($F$10=9,VLOOKUP(A830,'Lista de Produtos'!$A$2:$J$998,10,0),IF($F$10=10,VLOOKUP(A830,'Lista de Produtos'!$A$2:$AE$998,11,0),IF($F$10=11,VLOOKUP(A830,'Lista de Produtos'!$A$2:$AE$998,12,0),IF($F$10=12,VLOOKUP(A830,'Lista de Produtos'!$A$2:$AE$998,13,0),IF($F$10=13,VLOOKUP(A830,'Lista de Produtos'!$A$2:$AE$998,14,0),IF($F$10=14,VLOOKUP(A830,'Lista de Produtos'!$A$2:$AE$998,15,0),IF($F$10=15,VLOOKUP(A830,'Lista de Produtos'!$A$2:$AE$998,16,0),IF($F$10=16,VLOOKUP(A830,'Lista de Produtos'!$A$2:$AE$998,17,0),IF($F$10=17,VLOOKUP(A830,'Lista de Produtos'!$A$2:$AE$998,18,0),IF($F$10=18,VLOOKUP(A830,'Lista de Produtos'!$A$2:$AE$998,19,0),IF($F$10=19,VLOOKUP(A830,'Lista de Produtos'!$A$2:$AE$998,20,0),IF($F$10=20,VLOOKUP(A830,'Lista de Produtos'!$A$2:$AE$998,21,0),IF($F$10=21,VLOOKUP(A830,'Lista de Produtos'!$A$2:$AE$998,22,0),IF($F$10=22,VLOOKUP(A830,'Lista de Produtos'!$A$2:$AE$998,23,0),IF($F$10=23,VLOOKUP(A830,'Lista de Produtos'!$A$2:$AE$998,24,0),IF($F$10=24,VLOOKUP(A830,'Lista de Produtos'!$A$2:$AE$998,25,0),IF($F$10=25,VLOOKUP(A830,'Lista de Produtos'!$A$2:$AE$998,26,0),IF($F$10=26,VLOOKUP(A830,'Lista de Produtos'!$A$2:$AE$998,27,0),IF($F$10=27,VLOOKUP(A830,'Lista de Produtos'!$A$2:$AE$998,28,0),IF($F$10=28,VLOOKUP(A830,'Lista de Produtos'!$A$2:$AE$998,29,0),IF($F$10=29,VLOOKUP(A830,'Lista de Produtos'!$A$2:$AE$998,30,0),IF($F$10=30,VLOOKUP(A830,'Lista de Produtos'!$A$2:$AE$998,31,0))))))))))))))))))))))))))))))),"")</f>
        <v/>
      </c>
      <c r="E830" s="67"/>
      <c r="F830" s="42"/>
      <c r="G830" s="43" t="str">
        <f t="shared" si="12"/>
        <v/>
      </c>
    </row>
    <row r="831" spans="1:7" x14ac:dyDescent="0.25">
      <c r="A831" s="68" t="str">
        <f>IF('Lista de Produtos'!A820="","",'Lista de Produtos'!A820)</f>
        <v/>
      </c>
      <c r="B831" s="69"/>
      <c r="C831" s="70"/>
      <c r="D831" s="66" t="str">
        <f>IFERROR(IF($F$10=1,VLOOKUP(A831,'Lista de Produtos'!$A$2:$E$998,2,0),IF($F$10=2,VLOOKUP(A831,'Lista de Produtos'!$A$2:$E$998,3,0),IF($F$10=3,VLOOKUP(A831,'Lista de Produtos'!$A$2:$E$998,4,0),IF($F$10=4,VLOOKUP(A831,'Lista de Produtos'!$A$2:$E$998,5,0),IF($F$10=5,VLOOKUP(A831,'Lista de Produtos'!$A$2:$F$998,6,0),IF($F$10=6,VLOOKUP(A831,'Lista de Produtos'!$A$2:$G$998,7,0),IF($F$10=7,VLOOKUP(A831,'Lista de Produtos'!$A$2:$H$998,8,0),IF($F$10=8,VLOOKUP(A831,'Lista de Produtos'!$A$2:$I$998,9,0),IF($F$10=9,VLOOKUP(A831,'Lista de Produtos'!$A$2:$J$998,10,0),IF($F$10=10,VLOOKUP(A831,'Lista de Produtos'!$A$2:$AE$998,11,0),IF($F$10=11,VLOOKUP(A831,'Lista de Produtos'!$A$2:$AE$998,12,0),IF($F$10=12,VLOOKUP(A831,'Lista de Produtos'!$A$2:$AE$998,13,0),IF($F$10=13,VLOOKUP(A831,'Lista de Produtos'!$A$2:$AE$998,14,0),IF($F$10=14,VLOOKUP(A831,'Lista de Produtos'!$A$2:$AE$998,15,0),IF($F$10=15,VLOOKUP(A831,'Lista de Produtos'!$A$2:$AE$998,16,0),IF($F$10=16,VLOOKUP(A831,'Lista de Produtos'!$A$2:$AE$998,17,0),IF($F$10=17,VLOOKUP(A831,'Lista de Produtos'!$A$2:$AE$998,18,0),IF($F$10=18,VLOOKUP(A831,'Lista de Produtos'!$A$2:$AE$998,19,0),IF($F$10=19,VLOOKUP(A831,'Lista de Produtos'!$A$2:$AE$998,20,0),IF($F$10=20,VLOOKUP(A831,'Lista de Produtos'!$A$2:$AE$998,21,0),IF($F$10=21,VLOOKUP(A831,'Lista de Produtos'!$A$2:$AE$998,22,0),IF($F$10=22,VLOOKUP(A831,'Lista de Produtos'!$A$2:$AE$998,23,0),IF($F$10=23,VLOOKUP(A831,'Lista de Produtos'!$A$2:$AE$998,24,0),IF($F$10=24,VLOOKUP(A831,'Lista de Produtos'!$A$2:$AE$998,25,0),IF($F$10=25,VLOOKUP(A831,'Lista de Produtos'!$A$2:$AE$998,26,0),IF($F$10=26,VLOOKUP(A831,'Lista de Produtos'!$A$2:$AE$998,27,0),IF($F$10=27,VLOOKUP(A831,'Lista de Produtos'!$A$2:$AE$998,28,0),IF($F$10=28,VLOOKUP(A831,'Lista de Produtos'!$A$2:$AE$998,29,0),IF($F$10=29,VLOOKUP(A831,'Lista de Produtos'!$A$2:$AE$998,30,0),IF($F$10=30,VLOOKUP(A831,'Lista de Produtos'!$A$2:$AE$998,31,0))))))))))))))))))))))))))))))),"")</f>
        <v/>
      </c>
      <c r="E831" s="67"/>
      <c r="F831" s="42"/>
      <c r="G831" s="43" t="str">
        <f t="shared" si="12"/>
        <v/>
      </c>
    </row>
    <row r="832" spans="1:7" x14ac:dyDescent="0.25">
      <c r="A832" s="68" t="str">
        <f>IF('Lista de Produtos'!A821="","",'Lista de Produtos'!A821)</f>
        <v/>
      </c>
      <c r="B832" s="69"/>
      <c r="C832" s="70"/>
      <c r="D832" s="66" t="str">
        <f>IFERROR(IF($F$10=1,VLOOKUP(A832,'Lista de Produtos'!$A$2:$E$998,2,0),IF($F$10=2,VLOOKUP(A832,'Lista de Produtos'!$A$2:$E$998,3,0),IF($F$10=3,VLOOKUP(A832,'Lista de Produtos'!$A$2:$E$998,4,0),IF($F$10=4,VLOOKUP(A832,'Lista de Produtos'!$A$2:$E$998,5,0),IF($F$10=5,VLOOKUP(A832,'Lista de Produtos'!$A$2:$F$998,6,0),IF($F$10=6,VLOOKUP(A832,'Lista de Produtos'!$A$2:$G$998,7,0),IF($F$10=7,VLOOKUP(A832,'Lista de Produtos'!$A$2:$H$998,8,0),IF($F$10=8,VLOOKUP(A832,'Lista de Produtos'!$A$2:$I$998,9,0),IF($F$10=9,VLOOKUP(A832,'Lista de Produtos'!$A$2:$J$998,10,0),IF($F$10=10,VLOOKUP(A832,'Lista de Produtos'!$A$2:$AE$998,11,0),IF($F$10=11,VLOOKUP(A832,'Lista de Produtos'!$A$2:$AE$998,12,0),IF($F$10=12,VLOOKUP(A832,'Lista de Produtos'!$A$2:$AE$998,13,0),IF($F$10=13,VLOOKUP(A832,'Lista de Produtos'!$A$2:$AE$998,14,0),IF($F$10=14,VLOOKUP(A832,'Lista de Produtos'!$A$2:$AE$998,15,0),IF($F$10=15,VLOOKUP(A832,'Lista de Produtos'!$A$2:$AE$998,16,0),IF($F$10=16,VLOOKUP(A832,'Lista de Produtos'!$A$2:$AE$998,17,0),IF($F$10=17,VLOOKUP(A832,'Lista de Produtos'!$A$2:$AE$998,18,0),IF($F$10=18,VLOOKUP(A832,'Lista de Produtos'!$A$2:$AE$998,19,0),IF($F$10=19,VLOOKUP(A832,'Lista de Produtos'!$A$2:$AE$998,20,0),IF($F$10=20,VLOOKUP(A832,'Lista de Produtos'!$A$2:$AE$998,21,0),IF($F$10=21,VLOOKUP(A832,'Lista de Produtos'!$A$2:$AE$998,22,0),IF($F$10=22,VLOOKUP(A832,'Lista de Produtos'!$A$2:$AE$998,23,0),IF($F$10=23,VLOOKUP(A832,'Lista de Produtos'!$A$2:$AE$998,24,0),IF($F$10=24,VLOOKUP(A832,'Lista de Produtos'!$A$2:$AE$998,25,0),IF($F$10=25,VLOOKUP(A832,'Lista de Produtos'!$A$2:$AE$998,26,0),IF($F$10=26,VLOOKUP(A832,'Lista de Produtos'!$A$2:$AE$998,27,0),IF($F$10=27,VLOOKUP(A832,'Lista de Produtos'!$A$2:$AE$998,28,0),IF($F$10=28,VLOOKUP(A832,'Lista de Produtos'!$A$2:$AE$998,29,0),IF($F$10=29,VLOOKUP(A832,'Lista de Produtos'!$A$2:$AE$998,30,0),IF($F$10=30,VLOOKUP(A832,'Lista de Produtos'!$A$2:$AE$998,31,0))))))))))))))))))))))))))))))),"")</f>
        <v/>
      </c>
      <c r="E832" s="67"/>
      <c r="F832" s="42"/>
      <c r="G832" s="43" t="str">
        <f t="shared" si="12"/>
        <v/>
      </c>
    </row>
    <row r="833" spans="1:7" x14ac:dyDescent="0.25">
      <c r="A833" s="68" t="str">
        <f>IF('Lista de Produtos'!A822="","",'Lista de Produtos'!A822)</f>
        <v/>
      </c>
      <c r="B833" s="69"/>
      <c r="C833" s="70"/>
      <c r="D833" s="66" t="str">
        <f>IFERROR(IF($F$10=1,VLOOKUP(A833,'Lista de Produtos'!$A$2:$E$998,2,0),IF($F$10=2,VLOOKUP(A833,'Lista de Produtos'!$A$2:$E$998,3,0),IF($F$10=3,VLOOKUP(A833,'Lista de Produtos'!$A$2:$E$998,4,0),IF($F$10=4,VLOOKUP(A833,'Lista de Produtos'!$A$2:$E$998,5,0),IF($F$10=5,VLOOKUP(A833,'Lista de Produtos'!$A$2:$F$998,6,0),IF($F$10=6,VLOOKUP(A833,'Lista de Produtos'!$A$2:$G$998,7,0),IF($F$10=7,VLOOKUP(A833,'Lista de Produtos'!$A$2:$H$998,8,0),IF($F$10=8,VLOOKUP(A833,'Lista de Produtos'!$A$2:$I$998,9,0),IF($F$10=9,VLOOKUP(A833,'Lista de Produtos'!$A$2:$J$998,10,0),IF($F$10=10,VLOOKUP(A833,'Lista de Produtos'!$A$2:$AE$998,11,0),IF($F$10=11,VLOOKUP(A833,'Lista de Produtos'!$A$2:$AE$998,12,0),IF($F$10=12,VLOOKUP(A833,'Lista de Produtos'!$A$2:$AE$998,13,0),IF($F$10=13,VLOOKUP(A833,'Lista de Produtos'!$A$2:$AE$998,14,0),IF($F$10=14,VLOOKUP(A833,'Lista de Produtos'!$A$2:$AE$998,15,0),IF($F$10=15,VLOOKUP(A833,'Lista de Produtos'!$A$2:$AE$998,16,0),IF($F$10=16,VLOOKUP(A833,'Lista de Produtos'!$A$2:$AE$998,17,0),IF($F$10=17,VLOOKUP(A833,'Lista de Produtos'!$A$2:$AE$998,18,0),IF($F$10=18,VLOOKUP(A833,'Lista de Produtos'!$A$2:$AE$998,19,0),IF($F$10=19,VLOOKUP(A833,'Lista de Produtos'!$A$2:$AE$998,20,0),IF($F$10=20,VLOOKUP(A833,'Lista de Produtos'!$A$2:$AE$998,21,0),IF($F$10=21,VLOOKUP(A833,'Lista de Produtos'!$A$2:$AE$998,22,0),IF($F$10=22,VLOOKUP(A833,'Lista de Produtos'!$A$2:$AE$998,23,0),IF($F$10=23,VLOOKUP(A833,'Lista de Produtos'!$A$2:$AE$998,24,0),IF($F$10=24,VLOOKUP(A833,'Lista de Produtos'!$A$2:$AE$998,25,0),IF($F$10=25,VLOOKUP(A833,'Lista de Produtos'!$A$2:$AE$998,26,0),IF($F$10=26,VLOOKUP(A833,'Lista de Produtos'!$A$2:$AE$998,27,0),IF($F$10=27,VLOOKUP(A833,'Lista de Produtos'!$A$2:$AE$998,28,0),IF($F$10=28,VLOOKUP(A833,'Lista de Produtos'!$A$2:$AE$998,29,0),IF($F$10=29,VLOOKUP(A833,'Lista de Produtos'!$A$2:$AE$998,30,0),IF($F$10=30,VLOOKUP(A833,'Lista de Produtos'!$A$2:$AE$998,31,0))))))))))))))))))))))))))))))),"")</f>
        <v/>
      </c>
      <c r="E833" s="67"/>
      <c r="F833" s="42"/>
      <c r="G833" s="43" t="str">
        <f t="shared" si="12"/>
        <v/>
      </c>
    </row>
    <row r="834" spans="1:7" x14ac:dyDescent="0.25">
      <c r="A834" s="68" t="str">
        <f>IF('Lista de Produtos'!A823="","",'Lista de Produtos'!A823)</f>
        <v/>
      </c>
      <c r="B834" s="69"/>
      <c r="C834" s="70"/>
      <c r="D834" s="66" t="str">
        <f>IFERROR(IF($F$10=1,VLOOKUP(A834,'Lista de Produtos'!$A$2:$E$998,2,0),IF($F$10=2,VLOOKUP(A834,'Lista de Produtos'!$A$2:$E$998,3,0),IF($F$10=3,VLOOKUP(A834,'Lista de Produtos'!$A$2:$E$998,4,0),IF($F$10=4,VLOOKUP(A834,'Lista de Produtos'!$A$2:$E$998,5,0),IF($F$10=5,VLOOKUP(A834,'Lista de Produtos'!$A$2:$F$998,6,0),IF($F$10=6,VLOOKUP(A834,'Lista de Produtos'!$A$2:$G$998,7,0),IF($F$10=7,VLOOKUP(A834,'Lista de Produtos'!$A$2:$H$998,8,0),IF($F$10=8,VLOOKUP(A834,'Lista de Produtos'!$A$2:$I$998,9,0),IF($F$10=9,VLOOKUP(A834,'Lista de Produtos'!$A$2:$J$998,10,0),IF($F$10=10,VLOOKUP(A834,'Lista de Produtos'!$A$2:$AE$998,11,0),IF($F$10=11,VLOOKUP(A834,'Lista de Produtos'!$A$2:$AE$998,12,0),IF($F$10=12,VLOOKUP(A834,'Lista de Produtos'!$A$2:$AE$998,13,0),IF($F$10=13,VLOOKUP(A834,'Lista de Produtos'!$A$2:$AE$998,14,0),IF($F$10=14,VLOOKUP(A834,'Lista de Produtos'!$A$2:$AE$998,15,0),IF($F$10=15,VLOOKUP(A834,'Lista de Produtos'!$A$2:$AE$998,16,0),IF($F$10=16,VLOOKUP(A834,'Lista de Produtos'!$A$2:$AE$998,17,0),IF($F$10=17,VLOOKUP(A834,'Lista de Produtos'!$A$2:$AE$998,18,0),IF($F$10=18,VLOOKUP(A834,'Lista de Produtos'!$A$2:$AE$998,19,0),IF($F$10=19,VLOOKUP(A834,'Lista de Produtos'!$A$2:$AE$998,20,0),IF($F$10=20,VLOOKUP(A834,'Lista de Produtos'!$A$2:$AE$998,21,0),IF($F$10=21,VLOOKUP(A834,'Lista de Produtos'!$A$2:$AE$998,22,0),IF($F$10=22,VLOOKUP(A834,'Lista de Produtos'!$A$2:$AE$998,23,0),IF($F$10=23,VLOOKUP(A834,'Lista de Produtos'!$A$2:$AE$998,24,0),IF($F$10=24,VLOOKUP(A834,'Lista de Produtos'!$A$2:$AE$998,25,0),IF($F$10=25,VLOOKUP(A834,'Lista de Produtos'!$A$2:$AE$998,26,0),IF($F$10=26,VLOOKUP(A834,'Lista de Produtos'!$A$2:$AE$998,27,0),IF($F$10=27,VLOOKUP(A834,'Lista de Produtos'!$A$2:$AE$998,28,0),IF($F$10=28,VLOOKUP(A834,'Lista de Produtos'!$A$2:$AE$998,29,0),IF($F$10=29,VLOOKUP(A834,'Lista de Produtos'!$A$2:$AE$998,30,0),IF($F$10=30,VLOOKUP(A834,'Lista de Produtos'!$A$2:$AE$998,31,0))))))))))))))))))))))))))))))),"")</f>
        <v/>
      </c>
      <c r="E834" s="67"/>
      <c r="F834" s="42"/>
      <c r="G834" s="43" t="str">
        <f t="shared" si="12"/>
        <v/>
      </c>
    </row>
    <row r="835" spans="1:7" x14ac:dyDescent="0.25">
      <c r="A835" s="68" t="str">
        <f>IF('Lista de Produtos'!A824="","",'Lista de Produtos'!A824)</f>
        <v/>
      </c>
      <c r="B835" s="69"/>
      <c r="C835" s="70"/>
      <c r="D835" s="66" t="str">
        <f>IFERROR(IF($F$10=1,VLOOKUP(A835,'Lista de Produtos'!$A$2:$E$998,2,0),IF($F$10=2,VLOOKUP(A835,'Lista de Produtos'!$A$2:$E$998,3,0),IF($F$10=3,VLOOKUP(A835,'Lista de Produtos'!$A$2:$E$998,4,0),IF($F$10=4,VLOOKUP(A835,'Lista de Produtos'!$A$2:$E$998,5,0),IF($F$10=5,VLOOKUP(A835,'Lista de Produtos'!$A$2:$F$998,6,0),IF($F$10=6,VLOOKUP(A835,'Lista de Produtos'!$A$2:$G$998,7,0),IF($F$10=7,VLOOKUP(A835,'Lista de Produtos'!$A$2:$H$998,8,0),IF($F$10=8,VLOOKUP(A835,'Lista de Produtos'!$A$2:$I$998,9,0),IF($F$10=9,VLOOKUP(A835,'Lista de Produtos'!$A$2:$J$998,10,0),IF($F$10=10,VLOOKUP(A835,'Lista de Produtos'!$A$2:$AE$998,11,0),IF($F$10=11,VLOOKUP(A835,'Lista de Produtos'!$A$2:$AE$998,12,0),IF($F$10=12,VLOOKUP(A835,'Lista de Produtos'!$A$2:$AE$998,13,0),IF($F$10=13,VLOOKUP(A835,'Lista de Produtos'!$A$2:$AE$998,14,0),IF($F$10=14,VLOOKUP(A835,'Lista de Produtos'!$A$2:$AE$998,15,0),IF($F$10=15,VLOOKUP(A835,'Lista de Produtos'!$A$2:$AE$998,16,0),IF($F$10=16,VLOOKUP(A835,'Lista de Produtos'!$A$2:$AE$998,17,0),IF($F$10=17,VLOOKUP(A835,'Lista de Produtos'!$A$2:$AE$998,18,0),IF($F$10=18,VLOOKUP(A835,'Lista de Produtos'!$A$2:$AE$998,19,0),IF($F$10=19,VLOOKUP(A835,'Lista de Produtos'!$A$2:$AE$998,20,0),IF($F$10=20,VLOOKUP(A835,'Lista de Produtos'!$A$2:$AE$998,21,0),IF($F$10=21,VLOOKUP(A835,'Lista de Produtos'!$A$2:$AE$998,22,0),IF($F$10=22,VLOOKUP(A835,'Lista de Produtos'!$A$2:$AE$998,23,0),IF($F$10=23,VLOOKUP(A835,'Lista de Produtos'!$A$2:$AE$998,24,0),IF($F$10=24,VLOOKUP(A835,'Lista de Produtos'!$A$2:$AE$998,25,0),IF($F$10=25,VLOOKUP(A835,'Lista de Produtos'!$A$2:$AE$998,26,0),IF($F$10=26,VLOOKUP(A835,'Lista de Produtos'!$A$2:$AE$998,27,0),IF($F$10=27,VLOOKUP(A835,'Lista de Produtos'!$A$2:$AE$998,28,0),IF($F$10=28,VLOOKUP(A835,'Lista de Produtos'!$A$2:$AE$998,29,0),IF($F$10=29,VLOOKUP(A835,'Lista de Produtos'!$A$2:$AE$998,30,0),IF($F$10=30,VLOOKUP(A835,'Lista de Produtos'!$A$2:$AE$998,31,0))))))))))))))))))))))))))))))),"")</f>
        <v/>
      </c>
      <c r="E835" s="67"/>
      <c r="F835" s="42"/>
      <c r="G835" s="43" t="str">
        <f t="shared" si="12"/>
        <v/>
      </c>
    </row>
    <row r="836" spans="1:7" x14ac:dyDescent="0.25">
      <c r="A836" s="68" t="str">
        <f>IF('Lista de Produtos'!A825="","",'Lista de Produtos'!A825)</f>
        <v/>
      </c>
      <c r="B836" s="69"/>
      <c r="C836" s="70"/>
      <c r="D836" s="66" t="str">
        <f>IFERROR(IF($F$10=1,VLOOKUP(A836,'Lista de Produtos'!$A$2:$E$998,2,0),IF($F$10=2,VLOOKUP(A836,'Lista de Produtos'!$A$2:$E$998,3,0),IF($F$10=3,VLOOKUP(A836,'Lista de Produtos'!$A$2:$E$998,4,0),IF($F$10=4,VLOOKUP(A836,'Lista de Produtos'!$A$2:$E$998,5,0),IF($F$10=5,VLOOKUP(A836,'Lista de Produtos'!$A$2:$F$998,6,0),IF($F$10=6,VLOOKUP(A836,'Lista de Produtos'!$A$2:$G$998,7,0),IF($F$10=7,VLOOKUP(A836,'Lista de Produtos'!$A$2:$H$998,8,0),IF($F$10=8,VLOOKUP(A836,'Lista de Produtos'!$A$2:$I$998,9,0),IF($F$10=9,VLOOKUP(A836,'Lista de Produtos'!$A$2:$J$998,10,0),IF($F$10=10,VLOOKUP(A836,'Lista de Produtos'!$A$2:$AE$998,11,0),IF($F$10=11,VLOOKUP(A836,'Lista de Produtos'!$A$2:$AE$998,12,0),IF($F$10=12,VLOOKUP(A836,'Lista de Produtos'!$A$2:$AE$998,13,0),IF($F$10=13,VLOOKUP(A836,'Lista de Produtos'!$A$2:$AE$998,14,0),IF($F$10=14,VLOOKUP(A836,'Lista de Produtos'!$A$2:$AE$998,15,0),IF($F$10=15,VLOOKUP(A836,'Lista de Produtos'!$A$2:$AE$998,16,0),IF($F$10=16,VLOOKUP(A836,'Lista de Produtos'!$A$2:$AE$998,17,0),IF($F$10=17,VLOOKUP(A836,'Lista de Produtos'!$A$2:$AE$998,18,0),IF($F$10=18,VLOOKUP(A836,'Lista de Produtos'!$A$2:$AE$998,19,0),IF($F$10=19,VLOOKUP(A836,'Lista de Produtos'!$A$2:$AE$998,20,0),IF($F$10=20,VLOOKUP(A836,'Lista de Produtos'!$A$2:$AE$998,21,0),IF($F$10=21,VLOOKUP(A836,'Lista de Produtos'!$A$2:$AE$998,22,0),IF($F$10=22,VLOOKUP(A836,'Lista de Produtos'!$A$2:$AE$998,23,0),IF($F$10=23,VLOOKUP(A836,'Lista de Produtos'!$A$2:$AE$998,24,0),IF($F$10=24,VLOOKUP(A836,'Lista de Produtos'!$A$2:$AE$998,25,0),IF($F$10=25,VLOOKUP(A836,'Lista de Produtos'!$A$2:$AE$998,26,0),IF($F$10=26,VLOOKUP(A836,'Lista de Produtos'!$A$2:$AE$998,27,0),IF($F$10=27,VLOOKUP(A836,'Lista de Produtos'!$A$2:$AE$998,28,0),IF($F$10=28,VLOOKUP(A836,'Lista de Produtos'!$A$2:$AE$998,29,0),IF($F$10=29,VLOOKUP(A836,'Lista de Produtos'!$A$2:$AE$998,30,0),IF($F$10=30,VLOOKUP(A836,'Lista de Produtos'!$A$2:$AE$998,31,0))))))))))))))))))))))))))))))),"")</f>
        <v/>
      </c>
      <c r="E836" s="67"/>
      <c r="F836" s="42"/>
      <c r="G836" s="43" t="str">
        <f t="shared" si="12"/>
        <v/>
      </c>
    </row>
    <row r="837" spans="1:7" x14ac:dyDescent="0.25">
      <c r="A837" s="68" t="str">
        <f>IF('Lista de Produtos'!A826="","",'Lista de Produtos'!A826)</f>
        <v/>
      </c>
      <c r="B837" s="69"/>
      <c r="C837" s="70"/>
      <c r="D837" s="66" t="str">
        <f>IFERROR(IF($F$10=1,VLOOKUP(A837,'Lista de Produtos'!$A$2:$E$998,2,0),IF($F$10=2,VLOOKUP(A837,'Lista de Produtos'!$A$2:$E$998,3,0),IF($F$10=3,VLOOKUP(A837,'Lista de Produtos'!$A$2:$E$998,4,0),IF($F$10=4,VLOOKUP(A837,'Lista de Produtos'!$A$2:$E$998,5,0),IF($F$10=5,VLOOKUP(A837,'Lista de Produtos'!$A$2:$F$998,6,0),IF($F$10=6,VLOOKUP(A837,'Lista de Produtos'!$A$2:$G$998,7,0),IF($F$10=7,VLOOKUP(A837,'Lista de Produtos'!$A$2:$H$998,8,0),IF($F$10=8,VLOOKUP(A837,'Lista de Produtos'!$A$2:$I$998,9,0),IF($F$10=9,VLOOKUP(A837,'Lista de Produtos'!$A$2:$J$998,10,0),IF($F$10=10,VLOOKUP(A837,'Lista de Produtos'!$A$2:$AE$998,11,0),IF($F$10=11,VLOOKUP(A837,'Lista de Produtos'!$A$2:$AE$998,12,0),IF($F$10=12,VLOOKUP(A837,'Lista de Produtos'!$A$2:$AE$998,13,0),IF($F$10=13,VLOOKUP(A837,'Lista de Produtos'!$A$2:$AE$998,14,0),IF($F$10=14,VLOOKUP(A837,'Lista de Produtos'!$A$2:$AE$998,15,0),IF($F$10=15,VLOOKUP(A837,'Lista de Produtos'!$A$2:$AE$998,16,0),IF($F$10=16,VLOOKUP(A837,'Lista de Produtos'!$A$2:$AE$998,17,0),IF($F$10=17,VLOOKUP(A837,'Lista de Produtos'!$A$2:$AE$998,18,0),IF($F$10=18,VLOOKUP(A837,'Lista de Produtos'!$A$2:$AE$998,19,0),IF($F$10=19,VLOOKUP(A837,'Lista de Produtos'!$A$2:$AE$998,20,0),IF($F$10=20,VLOOKUP(A837,'Lista de Produtos'!$A$2:$AE$998,21,0),IF($F$10=21,VLOOKUP(A837,'Lista de Produtos'!$A$2:$AE$998,22,0),IF($F$10=22,VLOOKUP(A837,'Lista de Produtos'!$A$2:$AE$998,23,0),IF($F$10=23,VLOOKUP(A837,'Lista de Produtos'!$A$2:$AE$998,24,0),IF($F$10=24,VLOOKUP(A837,'Lista de Produtos'!$A$2:$AE$998,25,0),IF($F$10=25,VLOOKUP(A837,'Lista de Produtos'!$A$2:$AE$998,26,0),IF($F$10=26,VLOOKUP(A837,'Lista de Produtos'!$A$2:$AE$998,27,0),IF($F$10=27,VLOOKUP(A837,'Lista de Produtos'!$A$2:$AE$998,28,0),IF($F$10=28,VLOOKUP(A837,'Lista de Produtos'!$A$2:$AE$998,29,0),IF($F$10=29,VLOOKUP(A837,'Lista de Produtos'!$A$2:$AE$998,30,0),IF($F$10=30,VLOOKUP(A837,'Lista de Produtos'!$A$2:$AE$998,31,0))))))))))))))))))))))))))))))),"")</f>
        <v/>
      </c>
      <c r="E837" s="67"/>
      <c r="F837" s="42"/>
      <c r="G837" s="43" t="str">
        <f t="shared" si="12"/>
        <v/>
      </c>
    </row>
    <row r="838" spans="1:7" x14ac:dyDescent="0.25">
      <c r="A838" s="68" t="str">
        <f>IF('Lista de Produtos'!A827="","",'Lista de Produtos'!A827)</f>
        <v/>
      </c>
      <c r="B838" s="69"/>
      <c r="C838" s="70"/>
      <c r="D838" s="66" t="str">
        <f>IFERROR(IF($F$10=1,VLOOKUP(A838,'Lista de Produtos'!$A$2:$E$998,2,0),IF($F$10=2,VLOOKUP(A838,'Lista de Produtos'!$A$2:$E$998,3,0),IF($F$10=3,VLOOKUP(A838,'Lista de Produtos'!$A$2:$E$998,4,0),IF($F$10=4,VLOOKUP(A838,'Lista de Produtos'!$A$2:$E$998,5,0),IF($F$10=5,VLOOKUP(A838,'Lista de Produtos'!$A$2:$F$998,6,0),IF($F$10=6,VLOOKUP(A838,'Lista de Produtos'!$A$2:$G$998,7,0),IF($F$10=7,VLOOKUP(A838,'Lista de Produtos'!$A$2:$H$998,8,0),IF($F$10=8,VLOOKUP(A838,'Lista de Produtos'!$A$2:$I$998,9,0),IF($F$10=9,VLOOKUP(A838,'Lista de Produtos'!$A$2:$J$998,10,0),IF($F$10=10,VLOOKUP(A838,'Lista de Produtos'!$A$2:$AE$998,11,0),IF($F$10=11,VLOOKUP(A838,'Lista de Produtos'!$A$2:$AE$998,12,0),IF($F$10=12,VLOOKUP(A838,'Lista de Produtos'!$A$2:$AE$998,13,0),IF($F$10=13,VLOOKUP(A838,'Lista de Produtos'!$A$2:$AE$998,14,0),IF($F$10=14,VLOOKUP(A838,'Lista de Produtos'!$A$2:$AE$998,15,0),IF($F$10=15,VLOOKUP(A838,'Lista de Produtos'!$A$2:$AE$998,16,0),IF($F$10=16,VLOOKUP(A838,'Lista de Produtos'!$A$2:$AE$998,17,0),IF($F$10=17,VLOOKUP(A838,'Lista de Produtos'!$A$2:$AE$998,18,0),IF($F$10=18,VLOOKUP(A838,'Lista de Produtos'!$A$2:$AE$998,19,0),IF($F$10=19,VLOOKUP(A838,'Lista de Produtos'!$A$2:$AE$998,20,0),IF($F$10=20,VLOOKUP(A838,'Lista de Produtos'!$A$2:$AE$998,21,0),IF($F$10=21,VLOOKUP(A838,'Lista de Produtos'!$A$2:$AE$998,22,0),IF($F$10=22,VLOOKUP(A838,'Lista de Produtos'!$A$2:$AE$998,23,0),IF($F$10=23,VLOOKUP(A838,'Lista de Produtos'!$A$2:$AE$998,24,0),IF($F$10=24,VLOOKUP(A838,'Lista de Produtos'!$A$2:$AE$998,25,0),IF($F$10=25,VLOOKUP(A838,'Lista de Produtos'!$A$2:$AE$998,26,0),IF($F$10=26,VLOOKUP(A838,'Lista de Produtos'!$A$2:$AE$998,27,0),IF($F$10=27,VLOOKUP(A838,'Lista de Produtos'!$A$2:$AE$998,28,0),IF($F$10=28,VLOOKUP(A838,'Lista de Produtos'!$A$2:$AE$998,29,0),IF($F$10=29,VLOOKUP(A838,'Lista de Produtos'!$A$2:$AE$998,30,0),IF($F$10=30,VLOOKUP(A838,'Lista de Produtos'!$A$2:$AE$998,31,0))))))))))))))))))))))))))))))),"")</f>
        <v/>
      </c>
      <c r="E838" s="67"/>
      <c r="F838" s="42"/>
      <c r="G838" s="43" t="str">
        <f t="shared" si="12"/>
        <v/>
      </c>
    </row>
    <row r="839" spans="1:7" x14ac:dyDescent="0.25">
      <c r="A839" s="68" t="str">
        <f>IF('Lista de Produtos'!A828="","",'Lista de Produtos'!A828)</f>
        <v/>
      </c>
      <c r="B839" s="69"/>
      <c r="C839" s="70"/>
      <c r="D839" s="66" t="str">
        <f>IFERROR(IF($F$10=1,VLOOKUP(A839,'Lista de Produtos'!$A$2:$E$998,2,0),IF($F$10=2,VLOOKUP(A839,'Lista de Produtos'!$A$2:$E$998,3,0),IF($F$10=3,VLOOKUP(A839,'Lista de Produtos'!$A$2:$E$998,4,0),IF($F$10=4,VLOOKUP(A839,'Lista de Produtos'!$A$2:$E$998,5,0),IF($F$10=5,VLOOKUP(A839,'Lista de Produtos'!$A$2:$F$998,6,0),IF($F$10=6,VLOOKUP(A839,'Lista de Produtos'!$A$2:$G$998,7,0),IF($F$10=7,VLOOKUP(A839,'Lista de Produtos'!$A$2:$H$998,8,0),IF($F$10=8,VLOOKUP(A839,'Lista de Produtos'!$A$2:$I$998,9,0),IF($F$10=9,VLOOKUP(A839,'Lista de Produtos'!$A$2:$J$998,10,0),IF($F$10=10,VLOOKUP(A839,'Lista de Produtos'!$A$2:$AE$998,11,0),IF($F$10=11,VLOOKUP(A839,'Lista de Produtos'!$A$2:$AE$998,12,0),IF($F$10=12,VLOOKUP(A839,'Lista de Produtos'!$A$2:$AE$998,13,0),IF($F$10=13,VLOOKUP(A839,'Lista de Produtos'!$A$2:$AE$998,14,0),IF($F$10=14,VLOOKUP(A839,'Lista de Produtos'!$A$2:$AE$998,15,0),IF($F$10=15,VLOOKUP(A839,'Lista de Produtos'!$A$2:$AE$998,16,0),IF($F$10=16,VLOOKUP(A839,'Lista de Produtos'!$A$2:$AE$998,17,0),IF($F$10=17,VLOOKUP(A839,'Lista de Produtos'!$A$2:$AE$998,18,0),IF($F$10=18,VLOOKUP(A839,'Lista de Produtos'!$A$2:$AE$998,19,0),IF($F$10=19,VLOOKUP(A839,'Lista de Produtos'!$A$2:$AE$998,20,0),IF($F$10=20,VLOOKUP(A839,'Lista de Produtos'!$A$2:$AE$998,21,0),IF($F$10=21,VLOOKUP(A839,'Lista de Produtos'!$A$2:$AE$998,22,0),IF($F$10=22,VLOOKUP(A839,'Lista de Produtos'!$A$2:$AE$998,23,0),IF($F$10=23,VLOOKUP(A839,'Lista de Produtos'!$A$2:$AE$998,24,0),IF($F$10=24,VLOOKUP(A839,'Lista de Produtos'!$A$2:$AE$998,25,0),IF($F$10=25,VLOOKUP(A839,'Lista de Produtos'!$A$2:$AE$998,26,0),IF($F$10=26,VLOOKUP(A839,'Lista de Produtos'!$A$2:$AE$998,27,0),IF($F$10=27,VLOOKUP(A839,'Lista de Produtos'!$A$2:$AE$998,28,0),IF($F$10=28,VLOOKUP(A839,'Lista de Produtos'!$A$2:$AE$998,29,0),IF($F$10=29,VLOOKUP(A839,'Lista de Produtos'!$A$2:$AE$998,30,0),IF($F$10=30,VLOOKUP(A839,'Lista de Produtos'!$A$2:$AE$998,31,0))))))))))))))))))))))))))))))),"")</f>
        <v/>
      </c>
      <c r="E839" s="67"/>
      <c r="F839" s="42"/>
      <c r="G839" s="43" t="str">
        <f t="shared" si="12"/>
        <v/>
      </c>
    </row>
    <row r="840" spans="1:7" x14ac:dyDescent="0.25">
      <c r="A840" s="68" t="str">
        <f>IF('Lista de Produtos'!A829="","",'Lista de Produtos'!A829)</f>
        <v/>
      </c>
      <c r="B840" s="69"/>
      <c r="C840" s="70"/>
      <c r="D840" s="66" t="str">
        <f>IFERROR(IF($F$10=1,VLOOKUP(A840,'Lista de Produtos'!$A$2:$E$998,2,0),IF($F$10=2,VLOOKUP(A840,'Lista de Produtos'!$A$2:$E$998,3,0),IF($F$10=3,VLOOKUP(A840,'Lista de Produtos'!$A$2:$E$998,4,0),IF($F$10=4,VLOOKUP(A840,'Lista de Produtos'!$A$2:$E$998,5,0),IF($F$10=5,VLOOKUP(A840,'Lista de Produtos'!$A$2:$F$998,6,0),IF($F$10=6,VLOOKUP(A840,'Lista de Produtos'!$A$2:$G$998,7,0),IF($F$10=7,VLOOKUP(A840,'Lista de Produtos'!$A$2:$H$998,8,0),IF($F$10=8,VLOOKUP(A840,'Lista de Produtos'!$A$2:$I$998,9,0),IF($F$10=9,VLOOKUP(A840,'Lista de Produtos'!$A$2:$J$998,10,0),IF($F$10=10,VLOOKUP(A840,'Lista de Produtos'!$A$2:$AE$998,11,0),IF($F$10=11,VLOOKUP(A840,'Lista de Produtos'!$A$2:$AE$998,12,0),IF($F$10=12,VLOOKUP(A840,'Lista de Produtos'!$A$2:$AE$998,13,0),IF($F$10=13,VLOOKUP(A840,'Lista de Produtos'!$A$2:$AE$998,14,0),IF($F$10=14,VLOOKUP(A840,'Lista de Produtos'!$A$2:$AE$998,15,0),IF($F$10=15,VLOOKUP(A840,'Lista de Produtos'!$A$2:$AE$998,16,0),IF($F$10=16,VLOOKUP(A840,'Lista de Produtos'!$A$2:$AE$998,17,0),IF($F$10=17,VLOOKUP(A840,'Lista de Produtos'!$A$2:$AE$998,18,0),IF($F$10=18,VLOOKUP(A840,'Lista de Produtos'!$A$2:$AE$998,19,0),IF($F$10=19,VLOOKUP(A840,'Lista de Produtos'!$A$2:$AE$998,20,0),IF($F$10=20,VLOOKUP(A840,'Lista de Produtos'!$A$2:$AE$998,21,0),IF($F$10=21,VLOOKUP(A840,'Lista de Produtos'!$A$2:$AE$998,22,0),IF($F$10=22,VLOOKUP(A840,'Lista de Produtos'!$A$2:$AE$998,23,0),IF($F$10=23,VLOOKUP(A840,'Lista de Produtos'!$A$2:$AE$998,24,0),IF($F$10=24,VLOOKUP(A840,'Lista de Produtos'!$A$2:$AE$998,25,0),IF($F$10=25,VLOOKUP(A840,'Lista de Produtos'!$A$2:$AE$998,26,0),IF($F$10=26,VLOOKUP(A840,'Lista de Produtos'!$A$2:$AE$998,27,0),IF($F$10=27,VLOOKUP(A840,'Lista de Produtos'!$A$2:$AE$998,28,0),IF($F$10=28,VLOOKUP(A840,'Lista de Produtos'!$A$2:$AE$998,29,0),IF($F$10=29,VLOOKUP(A840,'Lista de Produtos'!$A$2:$AE$998,30,0),IF($F$10=30,VLOOKUP(A840,'Lista de Produtos'!$A$2:$AE$998,31,0))))))))))))))))))))))))))))))),"")</f>
        <v/>
      </c>
      <c r="E840" s="67"/>
      <c r="F840" s="42"/>
      <c r="G840" s="43" t="str">
        <f t="shared" si="12"/>
        <v/>
      </c>
    </row>
    <row r="841" spans="1:7" x14ac:dyDescent="0.25">
      <c r="A841" s="68" t="str">
        <f>IF('Lista de Produtos'!A830="","",'Lista de Produtos'!A830)</f>
        <v/>
      </c>
      <c r="B841" s="69"/>
      <c r="C841" s="70"/>
      <c r="D841" s="66" t="str">
        <f>IFERROR(IF($F$10=1,VLOOKUP(A841,'Lista de Produtos'!$A$2:$E$998,2,0),IF($F$10=2,VLOOKUP(A841,'Lista de Produtos'!$A$2:$E$998,3,0),IF($F$10=3,VLOOKUP(A841,'Lista de Produtos'!$A$2:$E$998,4,0),IF($F$10=4,VLOOKUP(A841,'Lista de Produtos'!$A$2:$E$998,5,0),IF($F$10=5,VLOOKUP(A841,'Lista de Produtos'!$A$2:$F$998,6,0),IF($F$10=6,VLOOKUP(A841,'Lista de Produtos'!$A$2:$G$998,7,0),IF($F$10=7,VLOOKUP(A841,'Lista de Produtos'!$A$2:$H$998,8,0),IF($F$10=8,VLOOKUP(A841,'Lista de Produtos'!$A$2:$I$998,9,0),IF($F$10=9,VLOOKUP(A841,'Lista de Produtos'!$A$2:$J$998,10,0),IF($F$10=10,VLOOKUP(A841,'Lista de Produtos'!$A$2:$AE$998,11,0),IF($F$10=11,VLOOKUP(A841,'Lista de Produtos'!$A$2:$AE$998,12,0),IF($F$10=12,VLOOKUP(A841,'Lista de Produtos'!$A$2:$AE$998,13,0),IF($F$10=13,VLOOKUP(A841,'Lista de Produtos'!$A$2:$AE$998,14,0),IF($F$10=14,VLOOKUP(A841,'Lista de Produtos'!$A$2:$AE$998,15,0),IF($F$10=15,VLOOKUP(A841,'Lista de Produtos'!$A$2:$AE$998,16,0),IF($F$10=16,VLOOKUP(A841,'Lista de Produtos'!$A$2:$AE$998,17,0),IF($F$10=17,VLOOKUP(A841,'Lista de Produtos'!$A$2:$AE$998,18,0),IF($F$10=18,VLOOKUP(A841,'Lista de Produtos'!$A$2:$AE$998,19,0),IF($F$10=19,VLOOKUP(A841,'Lista de Produtos'!$A$2:$AE$998,20,0),IF($F$10=20,VLOOKUP(A841,'Lista de Produtos'!$A$2:$AE$998,21,0),IF($F$10=21,VLOOKUP(A841,'Lista de Produtos'!$A$2:$AE$998,22,0),IF($F$10=22,VLOOKUP(A841,'Lista de Produtos'!$A$2:$AE$998,23,0),IF($F$10=23,VLOOKUP(A841,'Lista de Produtos'!$A$2:$AE$998,24,0),IF($F$10=24,VLOOKUP(A841,'Lista de Produtos'!$A$2:$AE$998,25,0),IF($F$10=25,VLOOKUP(A841,'Lista de Produtos'!$A$2:$AE$998,26,0),IF($F$10=26,VLOOKUP(A841,'Lista de Produtos'!$A$2:$AE$998,27,0),IF($F$10=27,VLOOKUP(A841,'Lista de Produtos'!$A$2:$AE$998,28,0),IF($F$10=28,VLOOKUP(A841,'Lista de Produtos'!$A$2:$AE$998,29,0),IF($F$10=29,VLOOKUP(A841,'Lista de Produtos'!$A$2:$AE$998,30,0),IF($F$10=30,VLOOKUP(A841,'Lista de Produtos'!$A$2:$AE$998,31,0))))))))))))))))))))))))))))))),"")</f>
        <v/>
      </c>
      <c r="E841" s="67"/>
      <c r="F841" s="42"/>
      <c r="G841" s="43" t="str">
        <f t="shared" si="12"/>
        <v/>
      </c>
    </row>
    <row r="842" spans="1:7" x14ac:dyDescent="0.25">
      <c r="A842" s="68" t="str">
        <f>IF('Lista de Produtos'!A831="","",'Lista de Produtos'!A831)</f>
        <v/>
      </c>
      <c r="B842" s="69"/>
      <c r="C842" s="70"/>
      <c r="D842" s="66" t="str">
        <f>IFERROR(IF($F$10=1,VLOOKUP(A842,'Lista de Produtos'!$A$2:$E$998,2,0),IF($F$10=2,VLOOKUP(A842,'Lista de Produtos'!$A$2:$E$998,3,0),IF($F$10=3,VLOOKUP(A842,'Lista de Produtos'!$A$2:$E$998,4,0),IF($F$10=4,VLOOKUP(A842,'Lista de Produtos'!$A$2:$E$998,5,0),IF($F$10=5,VLOOKUP(A842,'Lista de Produtos'!$A$2:$F$998,6,0),IF($F$10=6,VLOOKUP(A842,'Lista de Produtos'!$A$2:$G$998,7,0),IF($F$10=7,VLOOKUP(A842,'Lista de Produtos'!$A$2:$H$998,8,0),IF($F$10=8,VLOOKUP(A842,'Lista de Produtos'!$A$2:$I$998,9,0),IF($F$10=9,VLOOKUP(A842,'Lista de Produtos'!$A$2:$J$998,10,0),IF($F$10=10,VLOOKUP(A842,'Lista de Produtos'!$A$2:$AE$998,11,0),IF($F$10=11,VLOOKUP(A842,'Lista de Produtos'!$A$2:$AE$998,12,0),IF($F$10=12,VLOOKUP(A842,'Lista de Produtos'!$A$2:$AE$998,13,0),IF($F$10=13,VLOOKUP(A842,'Lista de Produtos'!$A$2:$AE$998,14,0),IF($F$10=14,VLOOKUP(A842,'Lista de Produtos'!$A$2:$AE$998,15,0),IF($F$10=15,VLOOKUP(A842,'Lista de Produtos'!$A$2:$AE$998,16,0),IF($F$10=16,VLOOKUP(A842,'Lista de Produtos'!$A$2:$AE$998,17,0),IF($F$10=17,VLOOKUP(A842,'Lista de Produtos'!$A$2:$AE$998,18,0),IF($F$10=18,VLOOKUP(A842,'Lista de Produtos'!$A$2:$AE$998,19,0),IF($F$10=19,VLOOKUP(A842,'Lista de Produtos'!$A$2:$AE$998,20,0),IF($F$10=20,VLOOKUP(A842,'Lista de Produtos'!$A$2:$AE$998,21,0),IF($F$10=21,VLOOKUP(A842,'Lista de Produtos'!$A$2:$AE$998,22,0),IF($F$10=22,VLOOKUP(A842,'Lista de Produtos'!$A$2:$AE$998,23,0),IF($F$10=23,VLOOKUP(A842,'Lista de Produtos'!$A$2:$AE$998,24,0),IF($F$10=24,VLOOKUP(A842,'Lista de Produtos'!$A$2:$AE$998,25,0),IF($F$10=25,VLOOKUP(A842,'Lista de Produtos'!$A$2:$AE$998,26,0),IF($F$10=26,VLOOKUP(A842,'Lista de Produtos'!$A$2:$AE$998,27,0),IF($F$10=27,VLOOKUP(A842,'Lista de Produtos'!$A$2:$AE$998,28,0),IF($F$10=28,VLOOKUP(A842,'Lista de Produtos'!$A$2:$AE$998,29,0),IF($F$10=29,VLOOKUP(A842,'Lista de Produtos'!$A$2:$AE$998,30,0),IF($F$10=30,VLOOKUP(A842,'Lista de Produtos'!$A$2:$AE$998,31,0))))))))))))))))))))))))))))))),"")</f>
        <v/>
      </c>
      <c r="E842" s="67"/>
      <c r="F842" s="42"/>
      <c r="G842" s="43" t="str">
        <f t="shared" si="12"/>
        <v/>
      </c>
    </row>
    <row r="843" spans="1:7" x14ac:dyDescent="0.25">
      <c r="A843" s="68" t="str">
        <f>IF('Lista de Produtos'!A832="","",'Lista de Produtos'!A832)</f>
        <v/>
      </c>
      <c r="B843" s="69"/>
      <c r="C843" s="70"/>
      <c r="D843" s="66" t="str">
        <f>IFERROR(IF($F$10=1,VLOOKUP(A843,'Lista de Produtos'!$A$2:$E$998,2,0),IF($F$10=2,VLOOKUP(A843,'Lista de Produtos'!$A$2:$E$998,3,0),IF($F$10=3,VLOOKUP(A843,'Lista de Produtos'!$A$2:$E$998,4,0),IF($F$10=4,VLOOKUP(A843,'Lista de Produtos'!$A$2:$E$998,5,0),IF($F$10=5,VLOOKUP(A843,'Lista de Produtos'!$A$2:$F$998,6,0),IF($F$10=6,VLOOKUP(A843,'Lista de Produtos'!$A$2:$G$998,7,0),IF($F$10=7,VLOOKUP(A843,'Lista de Produtos'!$A$2:$H$998,8,0),IF($F$10=8,VLOOKUP(A843,'Lista de Produtos'!$A$2:$I$998,9,0),IF($F$10=9,VLOOKUP(A843,'Lista de Produtos'!$A$2:$J$998,10,0),IF($F$10=10,VLOOKUP(A843,'Lista de Produtos'!$A$2:$AE$998,11,0),IF($F$10=11,VLOOKUP(A843,'Lista de Produtos'!$A$2:$AE$998,12,0),IF($F$10=12,VLOOKUP(A843,'Lista de Produtos'!$A$2:$AE$998,13,0),IF($F$10=13,VLOOKUP(A843,'Lista de Produtos'!$A$2:$AE$998,14,0),IF($F$10=14,VLOOKUP(A843,'Lista de Produtos'!$A$2:$AE$998,15,0),IF($F$10=15,VLOOKUP(A843,'Lista de Produtos'!$A$2:$AE$998,16,0),IF($F$10=16,VLOOKUP(A843,'Lista de Produtos'!$A$2:$AE$998,17,0),IF($F$10=17,VLOOKUP(A843,'Lista de Produtos'!$A$2:$AE$998,18,0),IF($F$10=18,VLOOKUP(A843,'Lista de Produtos'!$A$2:$AE$998,19,0),IF($F$10=19,VLOOKUP(A843,'Lista de Produtos'!$A$2:$AE$998,20,0),IF($F$10=20,VLOOKUP(A843,'Lista de Produtos'!$A$2:$AE$998,21,0),IF($F$10=21,VLOOKUP(A843,'Lista de Produtos'!$A$2:$AE$998,22,0),IF($F$10=22,VLOOKUP(A843,'Lista de Produtos'!$A$2:$AE$998,23,0),IF($F$10=23,VLOOKUP(A843,'Lista de Produtos'!$A$2:$AE$998,24,0),IF($F$10=24,VLOOKUP(A843,'Lista de Produtos'!$A$2:$AE$998,25,0),IF($F$10=25,VLOOKUP(A843,'Lista de Produtos'!$A$2:$AE$998,26,0),IF($F$10=26,VLOOKUP(A843,'Lista de Produtos'!$A$2:$AE$998,27,0),IF($F$10=27,VLOOKUP(A843,'Lista de Produtos'!$A$2:$AE$998,28,0),IF($F$10=28,VLOOKUP(A843,'Lista de Produtos'!$A$2:$AE$998,29,0),IF($F$10=29,VLOOKUP(A843,'Lista de Produtos'!$A$2:$AE$998,30,0),IF($F$10=30,VLOOKUP(A843,'Lista de Produtos'!$A$2:$AE$998,31,0))))))))))))))))))))))))))))))),"")</f>
        <v/>
      </c>
      <c r="E843" s="67"/>
      <c r="F843" s="42"/>
      <c r="G843" s="43" t="str">
        <f t="shared" si="12"/>
        <v/>
      </c>
    </row>
    <row r="844" spans="1:7" x14ac:dyDescent="0.25">
      <c r="A844" s="68" t="str">
        <f>IF('Lista de Produtos'!A833="","",'Lista de Produtos'!A833)</f>
        <v/>
      </c>
      <c r="B844" s="69"/>
      <c r="C844" s="70"/>
      <c r="D844" s="66" t="str">
        <f>IFERROR(IF($F$10=1,VLOOKUP(A844,'Lista de Produtos'!$A$2:$E$998,2,0),IF($F$10=2,VLOOKUP(A844,'Lista de Produtos'!$A$2:$E$998,3,0),IF($F$10=3,VLOOKUP(A844,'Lista de Produtos'!$A$2:$E$998,4,0),IF($F$10=4,VLOOKUP(A844,'Lista de Produtos'!$A$2:$E$998,5,0),IF($F$10=5,VLOOKUP(A844,'Lista de Produtos'!$A$2:$F$998,6,0),IF($F$10=6,VLOOKUP(A844,'Lista de Produtos'!$A$2:$G$998,7,0),IF($F$10=7,VLOOKUP(A844,'Lista de Produtos'!$A$2:$H$998,8,0),IF($F$10=8,VLOOKUP(A844,'Lista de Produtos'!$A$2:$I$998,9,0),IF($F$10=9,VLOOKUP(A844,'Lista de Produtos'!$A$2:$J$998,10,0),IF($F$10=10,VLOOKUP(A844,'Lista de Produtos'!$A$2:$AE$998,11,0),IF($F$10=11,VLOOKUP(A844,'Lista de Produtos'!$A$2:$AE$998,12,0),IF($F$10=12,VLOOKUP(A844,'Lista de Produtos'!$A$2:$AE$998,13,0),IF($F$10=13,VLOOKUP(A844,'Lista de Produtos'!$A$2:$AE$998,14,0),IF($F$10=14,VLOOKUP(A844,'Lista de Produtos'!$A$2:$AE$998,15,0),IF($F$10=15,VLOOKUP(A844,'Lista de Produtos'!$A$2:$AE$998,16,0),IF($F$10=16,VLOOKUP(A844,'Lista de Produtos'!$A$2:$AE$998,17,0),IF($F$10=17,VLOOKUP(A844,'Lista de Produtos'!$A$2:$AE$998,18,0),IF($F$10=18,VLOOKUP(A844,'Lista de Produtos'!$A$2:$AE$998,19,0),IF($F$10=19,VLOOKUP(A844,'Lista de Produtos'!$A$2:$AE$998,20,0),IF($F$10=20,VLOOKUP(A844,'Lista de Produtos'!$A$2:$AE$998,21,0),IF($F$10=21,VLOOKUP(A844,'Lista de Produtos'!$A$2:$AE$998,22,0),IF($F$10=22,VLOOKUP(A844,'Lista de Produtos'!$A$2:$AE$998,23,0),IF($F$10=23,VLOOKUP(A844,'Lista de Produtos'!$A$2:$AE$998,24,0),IF($F$10=24,VLOOKUP(A844,'Lista de Produtos'!$A$2:$AE$998,25,0),IF($F$10=25,VLOOKUP(A844,'Lista de Produtos'!$A$2:$AE$998,26,0),IF($F$10=26,VLOOKUP(A844,'Lista de Produtos'!$A$2:$AE$998,27,0),IF($F$10=27,VLOOKUP(A844,'Lista de Produtos'!$A$2:$AE$998,28,0),IF($F$10=28,VLOOKUP(A844,'Lista de Produtos'!$A$2:$AE$998,29,0),IF($F$10=29,VLOOKUP(A844,'Lista de Produtos'!$A$2:$AE$998,30,0),IF($F$10=30,VLOOKUP(A844,'Lista de Produtos'!$A$2:$AE$998,31,0))))))))))))))))))))))))))))))),"")</f>
        <v/>
      </c>
      <c r="E844" s="67"/>
      <c r="F844" s="42"/>
      <c r="G844" s="43" t="str">
        <f t="shared" si="12"/>
        <v/>
      </c>
    </row>
    <row r="845" spans="1:7" x14ac:dyDescent="0.25">
      <c r="A845" s="68" t="str">
        <f>IF('Lista de Produtos'!A834="","",'Lista de Produtos'!A834)</f>
        <v/>
      </c>
      <c r="B845" s="69"/>
      <c r="C845" s="70"/>
      <c r="D845" s="66" t="str">
        <f>IFERROR(IF($F$10=1,VLOOKUP(A845,'Lista de Produtos'!$A$2:$E$998,2,0),IF($F$10=2,VLOOKUP(A845,'Lista de Produtos'!$A$2:$E$998,3,0),IF($F$10=3,VLOOKUP(A845,'Lista de Produtos'!$A$2:$E$998,4,0),IF($F$10=4,VLOOKUP(A845,'Lista de Produtos'!$A$2:$E$998,5,0),IF($F$10=5,VLOOKUP(A845,'Lista de Produtos'!$A$2:$F$998,6,0),IF($F$10=6,VLOOKUP(A845,'Lista de Produtos'!$A$2:$G$998,7,0),IF($F$10=7,VLOOKUP(A845,'Lista de Produtos'!$A$2:$H$998,8,0),IF($F$10=8,VLOOKUP(A845,'Lista de Produtos'!$A$2:$I$998,9,0),IF($F$10=9,VLOOKUP(A845,'Lista de Produtos'!$A$2:$J$998,10,0),IF($F$10=10,VLOOKUP(A845,'Lista de Produtos'!$A$2:$AE$998,11,0),IF($F$10=11,VLOOKUP(A845,'Lista de Produtos'!$A$2:$AE$998,12,0),IF($F$10=12,VLOOKUP(A845,'Lista de Produtos'!$A$2:$AE$998,13,0),IF($F$10=13,VLOOKUP(A845,'Lista de Produtos'!$A$2:$AE$998,14,0),IF($F$10=14,VLOOKUP(A845,'Lista de Produtos'!$A$2:$AE$998,15,0),IF($F$10=15,VLOOKUP(A845,'Lista de Produtos'!$A$2:$AE$998,16,0),IF($F$10=16,VLOOKUP(A845,'Lista de Produtos'!$A$2:$AE$998,17,0),IF($F$10=17,VLOOKUP(A845,'Lista de Produtos'!$A$2:$AE$998,18,0),IF($F$10=18,VLOOKUP(A845,'Lista de Produtos'!$A$2:$AE$998,19,0),IF($F$10=19,VLOOKUP(A845,'Lista de Produtos'!$A$2:$AE$998,20,0),IF($F$10=20,VLOOKUP(A845,'Lista de Produtos'!$A$2:$AE$998,21,0),IF($F$10=21,VLOOKUP(A845,'Lista de Produtos'!$A$2:$AE$998,22,0),IF($F$10=22,VLOOKUP(A845,'Lista de Produtos'!$A$2:$AE$998,23,0),IF($F$10=23,VLOOKUP(A845,'Lista de Produtos'!$A$2:$AE$998,24,0),IF($F$10=24,VLOOKUP(A845,'Lista de Produtos'!$A$2:$AE$998,25,0),IF($F$10=25,VLOOKUP(A845,'Lista de Produtos'!$A$2:$AE$998,26,0),IF($F$10=26,VLOOKUP(A845,'Lista de Produtos'!$A$2:$AE$998,27,0),IF($F$10=27,VLOOKUP(A845,'Lista de Produtos'!$A$2:$AE$998,28,0),IF($F$10=28,VLOOKUP(A845,'Lista de Produtos'!$A$2:$AE$998,29,0),IF($F$10=29,VLOOKUP(A845,'Lista de Produtos'!$A$2:$AE$998,30,0),IF($F$10=30,VLOOKUP(A845,'Lista de Produtos'!$A$2:$AE$998,31,0))))))))))))))))))))))))))))))),"")</f>
        <v/>
      </c>
      <c r="E845" s="67"/>
      <c r="F845" s="42"/>
      <c r="G845" s="43" t="str">
        <f t="shared" si="12"/>
        <v/>
      </c>
    </row>
    <row r="846" spans="1:7" x14ac:dyDescent="0.25">
      <c r="A846" s="68" t="str">
        <f>IF('Lista de Produtos'!A835="","",'Lista de Produtos'!A835)</f>
        <v/>
      </c>
      <c r="B846" s="69"/>
      <c r="C846" s="70"/>
      <c r="D846" s="66" t="str">
        <f>IFERROR(IF($F$10=1,VLOOKUP(A846,'Lista de Produtos'!$A$2:$E$998,2,0),IF($F$10=2,VLOOKUP(A846,'Lista de Produtos'!$A$2:$E$998,3,0),IF($F$10=3,VLOOKUP(A846,'Lista de Produtos'!$A$2:$E$998,4,0),IF($F$10=4,VLOOKUP(A846,'Lista de Produtos'!$A$2:$E$998,5,0),IF($F$10=5,VLOOKUP(A846,'Lista de Produtos'!$A$2:$F$998,6,0),IF($F$10=6,VLOOKUP(A846,'Lista de Produtos'!$A$2:$G$998,7,0),IF($F$10=7,VLOOKUP(A846,'Lista de Produtos'!$A$2:$H$998,8,0),IF($F$10=8,VLOOKUP(A846,'Lista de Produtos'!$A$2:$I$998,9,0),IF($F$10=9,VLOOKUP(A846,'Lista de Produtos'!$A$2:$J$998,10,0),IF($F$10=10,VLOOKUP(A846,'Lista de Produtos'!$A$2:$AE$998,11,0),IF($F$10=11,VLOOKUP(A846,'Lista de Produtos'!$A$2:$AE$998,12,0),IF($F$10=12,VLOOKUP(A846,'Lista de Produtos'!$A$2:$AE$998,13,0),IF($F$10=13,VLOOKUP(A846,'Lista de Produtos'!$A$2:$AE$998,14,0),IF($F$10=14,VLOOKUP(A846,'Lista de Produtos'!$A$2:$AE$998,15,0),IF($F$10=15,VLOOKUP(A846,'Lista de Produtos'!$A$2:$AE$998,16,0),IF($F$10=16,VLOOKUP(A846,'Lista de Produtos'!$A$2:$AE$998,17,0),IF($F$10=17,VLOOKUP(A846,'Lista de Produtos'!$A$2:$AE$998,18,0),IF($F$10=18,VLOOKUP(A846,'Lista de Produtos'!$A$2:$AE$998,19,0),IF($F$10=19,VLOOKUP(A846,'Lista de Produtos'!$A$2:$AE$998,20,0),IF($F$10=20,VLOOKUP(A846,'Lista de Produtos'!$A$2:$AE$998,21,0),IF($F$10=21,VLOOKUP(A846,'Lista de Produtos'!$A$2:$AE$998,22,0),IF($F$10=22,VLOOKUP(A846,'Lista de Produtos'!$A$2:$AE$998,23,0),IF($F$10=23,VLOOKUP(A846,'Lista de Produtos'!$A$2:$AE$998,24,0),IF($F$10=24,VLOOKUP(A846,'Lista de Produtos'!$A$2:$AE$998,25,0),IF($F$10=25,VLOOKUP(A846,'Lista de Produtos'!$A$2:$AE$998,26,0),IF($F$10=26,VLOOKUP(A846,'Lista de Produtos'!$A$2:$AE$998,27,0),IF($F$10=27,VLOOKUP(A846,'Lista de Produtos'!$A$2:$AE$998,28,0),IF($F$10=28,VLOOKUP(A846,'Lista de Produtos'!$A$2:$AE$998,29,0),IF($F$10=29,VLOOKUP(A846,'Lista de Produtos'!$A$2:$AE$998,30,0),IF($F$10=30,VLOOKUP(A846,'Lista de Produtos'!$A$2:$AE$998,31,0))))))))))))))))))))))))))))))),"")</f>
        <v/>
      </c>
      <c r="E846" s="67"/>
      <c r="F846" s="42"/>
      <c r="G846" s="43" t="str">
        <f t="shared" ref="G846:G909" si="13">IFERROR(IF(D846="","",D846*F846),"")</f>
        <v/>
      </c>
    </row>
    <row r="847" spans="1:7" x14ac:dyDescent="0.25">
      <c r="A847" s="68" t="str">
        <f>IF('Lista de Produtos'!A836="","",'Lista de Produtos'!A836)</f>
        <v/>
      </c>
      <c r="B847" s="69"/>
      <c r="C847" s="70"/>
      <c r="D847" s="66" t="str">
        <f>IFERROR(IF($F$10=1,VLOOKUP(A847,'Lista de Produtos'!$A$2:$E$998,2,0),IF($F$10=2,VLOOKUP(A847,'Lista de Produtos'!$A$2:$E$998,3,0),IF($F$10=3,VLOOKUP(A847,'Lista de Produtos'!$A$2:$E$998,4,0),IF($F$10=4,VLOOKUP(A847,'Lista de Produtos'!$A$2:$E$998,5,0),IF($F$10=5,VLOOKUP(A847,'Lista de Produtos'!$A$2:$F$998,6,0),IF($F$10=6,VLOOKUP(A847,'Lista de Produtos'!$A$2:$G$998,7,0),IF($F$10=7,VLOOKUP(A847,'Lista de Produtos'!$A$2:$H$998,8,0),IF($F$10=8,VLOOKUP(A847,'Lista de Produtos'!$A$2:$I$998,9,0),IF($F$10=9,VLOOKUP(A847,'Lista de Produtos'!$A$2:$J$998,10,0),IF($F$10=10,VLOOKUP(A847,'Lista de Produtos'!$A$2:$AE$998,11,0),IF($F$10=11,VLOOKUP(A847,'Lista de Produtos'!$A$2:$AE$998,12,0),IF($F$10=12,VLOOKUP(A847,'Lista de Produtos'!$A$2:$AE$998,13,0),IF($F$10=13,VLOOKUP(A847,'Lista de Produtos'!$A$2:$AE$998,14,0),IF($F$10=14,VLOOKUP(A847,'Lista de Produtos'!$A$2:$AE$998,15,0),IF($F$10=15,VLOOKUP(A847,'Lista de Produtos'!$A$2:$AE$998,16,0),IF($F$10=16,VLOOKUP(A847,'Lista de Produtos'!$A$2:$AE$998,17,0),IF($F$10=17,VLOOKUP(A847,'Lista de Produtos'!$A$2:$AE$998,18,0),IF($F$10=18,VLOOKUP(A847,'Lista de Produtos'!$A$2:$AE$998,19,0),IF($F$10=19,VLOOKUP(A847,'Lista de Produtos'!$A$2:$AE$998,20,0),IF($F$10=20,VLOOKUP(A847,'Lista de Produtos'!$A$2:$AE$998,21,0),IF($F$10=21,VLOOKUP(A847,'Lista de Produtos'!$A$2:$AE$998,22,0),IF($F$10=22,VLOOKUP(A847,'Lista de Produtos'!$A$2:$AE$998,23,0),IF($F$10=23,VLOOKUP(A847,'Lista de Produtos'!$A$2:$AE$998,24,0),IF($F$10=24,VLOOKUP(A847,'Lista de Produtos'!$A$2:$AE$998,25,0),IF($F$10=25,VLOOKUP(A847,'Lista de Produtos'!$A$2:$AE$998,26,0),IF($F$10=26,VLOOKUP(A847,'Lista de Produtos'!$A$2:$AE$998,27,0),IF($F$10=27,VLOOKUP(A847,'Lista de Produtos'!$A$2:$AE$998,28,0),IF($F$10=28,VLOOKUP(A847,'Lista de Produtos'!$A$2:$AE$998,29,0),IF($F$10=29,VLOOKUP(A847,'Lista de Produtos'!$A$2:$AE$998,30,0),IF($F$10=30,VLOOKUP(A847,'Lista de Produtos'!$A$2:$AE$998,31,0))))))))))))))))))))))))))))))),"")</f>
        <v/>
      </c>
      <c r="E847" s="67"/>
      <c r="F847" s="42"/>
      <c r="G847" s="43" t="str">
        <f t="shared" si="13"/>
        <v/>
      </c>
    </row>
    <row r="848" spans="1:7" x14ac:dyDescent="0.25">
      <c r="A848" s="68" t="str">
        <f>IF('Lista de Produtos'!A837="","",'Lista de Produtos'!A837)</f>
        <v/>
      </c>
      <c r="B848" s="69"/>
      <c r="C848" s="70"/>
      <c r="D848" s="66" t="str">
        <f>IFERROR(IF($F$10=1,VLOOKUP(A848,'Lista de Produtos'!$A$2:$E$998,2,0),IF($F$10=2,VLOOKUP(A848,'Lista de Produtos'!$A$2:$E$998,3,0),IF($F$10=3,VLOOKUP(A848,'Lista de Produtos'!$A$2:$E$998,4,0),IF($F$10=4,VLOOKUP(A848,'Lista de Produtos'!$A$2:$E$998,5,0),IF($F$10=5,VLOOKUP(A848,'Lista de Produtos'!$A$2:$F$998,6,0),IF($F$10=6,VLOOKUP(A848,'Lista de Produtos'!$A$2:$G$998,7,0),IF($F$10=7,VLOOKUP(A848,'Lista de Produtos'!$A$2:$H$998,8,0),IF($F$10=8,VLOOKUP(A848,'Lista de Produtos'!$A$2:$I$998,9,0),IF($F$10=9,VLOOKUP(A848,'Lista de Produtos'!$A$2:$J$998,10,0),IF($F$10=10,VLOOKUP(A848,'Lista de Produtos'!$A$2:$AE$998,11,0),IF($F$10=11,VLOOKUP(A848,'Lista de Produtos'!$A$2:$AE$998,12,0),IF($F$10=12,VLOOKUP(A848,'Lista de Produtos'!$A$2:$AE$998,13,0),IF($F$10=13,VLOOKUP(A848,'Lista de Produtos'!$A$2:$AE$998,14,0),IF($F$10=14,VLOOKUP(A848,'Lista de Produtos'!$A$2:$AE$998,15,0),IF($F$10=15,VLOOKUP(A848,'Lista de Produtos'!$A$2:$AE$998,16,0),IF($F$10=16,VLOOKUP(A848,'Lista de Produtos'!$A$2:$AE$998,17,0),IF($F$10=17,VLOOKUP(A848,'Lista de Produtos'!$A$2:$AE$998,18,0),IF($F$10=18,VLOOKUP(A848,'Lista de Produtos'!$A$2:$AE$998,19,0),IF($F$10=19,VLOOKUP(A848,'Lista de Produtos'!$A$2:$AE$998,20,0),IF($F$10=20,VLOOKUP(A848,'Lista de Produtos'!$A$2:$AE$998,21,0),IF($F$10=21,VLOOKUP(A848,'Lista de Produtos'!$A$2:$AE$998,22,0),IF($F$10=22,VLOOKUP(A848,'Lista de Produtos'!$A$2:$AE$998,23,0),IF($F$10=23,VLOOKUP(A848,'Lista de Produtos'!$A$2:$AE$998,24,0),IF($F$10=24,VLOOKUP(A848,'Lista de Produtos'!$A$2:$AE$998,25,0),IF($F$10=25,VLOOKUP(A848,'Lista de Produtos'!$A$2:$AE$998,26,0),IF($F$10=26,VLOOKUP(A848,'Lista de Produtos'!$A$2:$AE$998,27,0),IF($F$10=27,VLOOKUP(A848,'Lista de Produtos'!$A$2:$AE$998,28,0),IF($F$10=28,VLOOKUP(A848,'Lista de Produtos'!$A$2:$AE$998,29,0),IF($F$10=29,VLOOKUP(A848,'Lista de Produtos'!$A$2:$AE$998,30,0),IF($F$10=30,VLOOKUP(A848,'Lista de Produtos'!$A$2:$AE$998,31,0))))))))))))))))))))))))))))))),"")</f>
        <v/>
      </c>
      <c r="E848" s="67"/>
      <c r="F848" s="42"/>
      <c r="G848" s="43" t="str">
        <f t="shared" si="13"/>
        <v/>
      </c>
    </row>
    <row r="849" spans="1:7" x14ac:dyDescent="0.25">
      <c r="A849" s="68" t="str">
        <f>IF('Lista de Produtos'!A838="","",'Lista de Produtos'!A838)</f>
        <v/>
      </c>
      <c r="B849" s="69"/>
      <c r="C849" s="70"/>
      <c r="D849" s="66" t="str">
        <f>IFERROR(IF($F$10=1,VLOOKUP(A849,'Lista de Produtos'!$A$2:$E$998,2,0),IF($F$10=2,VLOOKUP(A849,'Lista de Produtos'!$A$2:$E$998,3,0),IF($F$10=3,VLOOKUP(A849,'Lista de Produtos'!$A$2:$E$998,4,0),IF($F$10=4,VLOOKUP(A849,'Lista de Produtos'!$A$2:$E$998,5,0),IF($F$10=5,VLOOKUP(A849,'Lista de Produtos'!$A$2:$F$998,6,0),IF($F$10=6,VLOOKUP(A849,'Lista de Produtos'!$A$2:$G$998,7,0),IF($F$10=7,VLOOKUP(A849,'Lista de Produtos'!$A$2:$H$998,8,0),IF($F$10=8,VLOOKUP(A849,'Lista de Produtos'!$A$2:$I$998,9,0),IF($F$10=9,VLOOKUP(A849,'Lista de Produtos'!$A$2:$J$998,10,0),IF($F$10=10,VLOOKUP(A849,'Lista de Produtos'!$A$2:$AE$998,11,0),IF($F$10=11,VLOOKUP(A849,'Lista de Produtos'!$A$2:$AE$998,12,0),IF($F$10=12,VLOOKUP(A849,'Lista de Produtos'!$A$2:$AE$998,13,0),IF($F$10=13,VLOOKUP(A849,'Lista de Produtos'!$A$2:$AE$998,14,0),IF($F$10=14,VLOOKUP(A849,'Lista de Produtos'!$A$2:$AE$998,15,0),IF($F$10=15,VLOOKUP(A849,'Lista de Produtos'!$A$2:$AE$998,16,0),IF($F$10=16,VLOOKUP(A849,'Lista de Produtos'!$A$2:$AE$998,17,0),IF($F$10=17,VLOOKUP(A849,'Lista de Produtos'!$A$2:$AE$998,18,0),IF($F$10=18,VLOOKUP(A849,'Lista de Produtos'!$A$2:$AE$998,19,0),IF($F$10=19,VLOOKUP(A849,'Lista de Produtos'!$A$2:$AE$998,20,0),IF($F$10=20,VLOOKUP(A849,'Lista de Produtos'!$A$2:$AE$998,21,0),IF($F$10=21,VLOOKUP(A849,'Lista de Produtos'!$A$2:$AE$998,22,0),IF($F$10=22,VLOOKUP(A849,'Lista de Produtos'!$A$2:$AE$998,23,0),IF($F$10=23,VLOOKUP(A849,'Lista de Produtos'!$A$2:$AE$998,24,0),IF($F$10=24,VLOOKUP(A849,'Lista de Produtos'!$A$2:$AE$998,25,0),IF($F$10=25,VLOOKUP(A849,'Lista de Produtos'!$A$2:$AE$998,26,0),IF($F$10=26,VLOOKUP(A849,'Lista de Produtos'!$A$2:$AE$998,27,0),IF($F$10=27,VLOOKUP(A849,'Lista de Produtos'!$A$2:$AE$998,28,0),IF($F$10=28,VLOOKUP(A849,'Lista de Produtos'!$A$2:$AE$998,29,0),IF($F$10=29,VLOOKUP(A849,'Lista de Produtos'!$A$2:$AE$998,30,0),IF($F$10=30,VLOOKUP(A849,'Lista de Produtos'!$A$2:$AE$998,31,0))))))))))))))))))))))))))))))),"")</f>
        <v/>
      </c>
      <c r="E849" s="67"/>
      <c r="F849" s="42"/>
      <c r="G849" s="43" t="str">
        <f t="shared" si="13"/>
        <v/>
      </c>
    </row>
    <row r="850" spans="1:7" x14ac:dyDescent="0.25">
      <c r="A850" s="68" t="str">
        <f>IF('Lista de Produtos'!A839="","",'Lista de Produtos'!A839)</f>
        <v/>
      </c>
      <c r="B850" s="69"/>
      <c r="C850" s="70"/>
      <c r="D850" s="66" t="str">
        <f>IFERROR(IF($F$10=1,VLOOKUP(A850,'Lista de Produtos'!$A$2:$E$998,2,0),IF($F$10=2,VLOOKUP(A850,'Lista de Produtos'!$A$2:$E$998,3,0),IF($F$10=3,VLOOKUP(A850,'Lista de Produtos'!$A$2:$E$998,4,0),IF($F$10=4,VLOOKUP(A850,'Lista de Produtos'!$A$2:$E$998,5,0),IF($F$10=5,VLOOKUP(A850,'Lista de Produtos'!$A$2:$F$998,6,0),IF($F$10=6,VLOOKUP(A850,'Lista de Produtos'!$A$2:$G$998,7,0),IF($F$10=7,VLOOKUP(A850,'Lista de Produtos'!$A$2:$H$998,8,0),IF($F$10=8,VLOOKUP(A850,'Lista de Produtos'!$A$2:$I$998,9,0),IF($F$10=9,VLOOKUP(A850,'Lista de Produtos'!$A$2:$J$998,10,0),IF($F$10=10,VLOOKUP(A850,'Lista de Produtos'!$A$2:$AE$998,11,0),IF($F$10=11,VLOOKUP(A850,'Lista de Produtos'!$A$2:$AE$998,12,0),IF($F$10=12,VLOOKUP(A850,'Lista de Produtos'!$A$2:$AE$998,13,0),IF($F$10=13,VLOOKUP(A850,'Lista de Produtos'!$A$2:$AE$998,14,0),IF($F$10=14,VLOOKUP(A850,'Lista de Produtos'!$A$2:$AE$998,15,0),IF($F$10=15,VLOOKUP(A850,'Lista de Produtos'!$A$2:$AE$998,16,0),IF($F$10=16,VLOOKUP(A850,'Lista de Produtos'!$A$2:$AE$998,17,0),IF($F$10=17,VLOOKUP(A850,'Lista de Produtos'!$A$2:$AE$998,18,0),IF($F$10=18,VLOOKUP(A850,'Lista de Produtos'!$A$2:$AE$998,19,0),IF($F$10=19,VLOOKUP(A850,'Lista de Produtos'!$A$2:$AE$998,20,0),IF($F$10=20,VLOOKUP(A850,'Lista de Produtos'!$A$2:$AE$998,21,0),IF($F$10=21,VLOOKUP(A850,'Lista de Produtos'!$A$2:$AE$998,22,0),IF($F$10=22,VLOOKUP(A850,'Lista de Produtos'!$A$2:$AE$998,23,0),IF($F$10=23,VLOOKUP(A850,'Lista de Produtos'!$A$2:$AE$998,24,0),IF($F$10=24,VLOOKUP(A850,'Lista de Produtos'!$A$2:$AE$998,25,0),IF($F$10=25,VLOOKUP(A850,'Lista de Produtos'!$A$2:$AE$998,26,0),IF($F$10=26,VLOOKUP(A850,'Lista de Produtos'!$A$2:$AE$998,27,0),IF($F$10=27,VLOOKUP(A850,'Lista de Produtos'!$A$2:$AE$998,28,0),IF($F$10=28,VLOOKUP(A850,'Lista de Produtos'!$A$2:$AE$998,29,0),IF($F$10=29,VLOOKUP(A850,'Lista de Produtos'!$A$2:$AE$998,30,0),IF($F$10=30,VLOOKUP(A850,'Lista de Produtos'!$A$2:$AE$998,31,0))))))))))))))))))))))))))))))),"")</f>
        <v/>
      </c>
      <c r="E850" s="67"/>
      <c r="F850" s="42"/>
      <c r="G850" s="43" t="str">
        <f t="shared" si="13"/>
        <v/>
      </c>
    </row>
    <row r="851" spans="1:7" x14ac:dyDescent="0.25">
      <c r="A851" s="68" t="str">
        <f>IF('Lista de Produtos'!A840="","",'Lista de Produtos'!A840)</f>
        <v/>
      </c>
      <c r="B851" s="69"/>
      <c r="C851" s="70"/>
      <c r="D851" s="66" t="str">
        <f>IFERROR(IF($F$10=1,VLOOKUP(A851,'Lista de Produtos'!$A$2:$E$998,2,0),IF($F$10=2,VLOOKUP(A851,'Lista de Produtos'!$A$2:$E$998,3,0),IF($F$10=3,VLOOKUP(A851,'Lista de Produtos'!$A$2:$E$998,4,0),IF($F$10=4,VLOOKUP(A851,'Lista de Produtos'!$A$2:$E$998,5,0),IF($F$10=5,VLOOKUP(A851,'Lista de Produtos'!$A$2:$F$998,6,0),IF($F$10=6,VLOOKUP(A851,'Lista de Produtos'!$A$2:$G$998,7,0),IF($F$10=7,VLOOKUP(A851,'Lista de Produtos'!$A$2:$H$998,8,0),IF($F$10=8,VLOOKUP(A851,'Lista de Produtos'!$A$2:$I$998,9,0),IF($F$10=9,VLOOKUP(A851,'Lista de Produtos'!$A$2:$J$998,10,0),IF($F$10=10,VLOOKUP(A851,'Lista de Produtos'!$A$2:$AE$998,11,0),IF($F$10=11,VLOOKUP(A851,'Lista de Produtos'!$A$2:$AE$998,12,0),IF($F$10=12,VLOOKUP(A851,'Lista de Produtos'!$A$2:$AE$998,13,0),IF($F$10=13,VLOOKUP(A851,'Lista de Produtos'!$A$2:$AE$998,14,0),IF($F$10=14,VLOOKUP(A851,'Lista de Produtos'!$A$2:$AE$998,15,0),IF($F$10=15,VLOOKUP(A851,'Lista de Produtos'!$A$2:$AE$998,16,0),IF($F$10=16,VLOOKUP(A851,'Lista de Produtos'!$A$2:$AE$998,17,0),IF($F$10=17,VLOOKUP(A851,'Lista de Produtos'!$A$2:$AE$998,18,0),IF($F$10=18,VLOOKUP(A851,'Lista de Produtos'!$A$2:$AE$998,19,0),IF($F$10=19,VLOOKUP(A851,'Lista de Produtos'!$A$2:$AE$998,20,0),IF($F$10=20,VLOOKUP(A851,'Lista de Produtos'!$A$2:$AE$998,21,0),IF($F$10=21,VLOOKUP(A851,'Lista de Produtos'!$A$2:$AE$998,22,0),IF($F$10=22,VLOOKUP(A851,'Lista de Produtos'!$A$2:$AE$998,23,0),IF($F$10=23,VLOOKUP(A851,'Lista de Produtos'!$A$2:$AE$998,24,0),IF($F$10=24,VLOOKUP(A851,'Lista de Produtos'!$A$2:$AE$998,25,0),IF($F$10=25,VLOOKUP(A851,'Lista de Produtos'!$A$2:$AE$998,26,0),IF($F$10=26,VLOOKUP(A851,'Lista de Produtos'!$A$2:$AE$998,27,0),IF($F$10=27,VLOOKUP(A851,'Lista de Produtos'!$A$2:$AE$998,28,0),IF($F$10=28,VLOOKUP(A851,'Lista de Produtos'!$A$2:$AE$998,29,0),IF($F$10=29,VLOOKUP(A851,'Lista de Produtos'!$A$2:$AE$998,30,0),IF($F$10=30,VLOOKUP(A851,'Lista de Produtos'!$A$2:$AE$998,31,0))))))))))))))))))))))))))))))),"")</f>
        <v/>
      </c>
      <c r="E851" s="67"/>
      <c r="F851" s="42"/>
      <c r="G851" s="43" t="str">
        <f t="shared" si="13"/>
        <v/>
      </c>
    </row>
    <row r="852" spans="1:7" x14ac:dyDescent="0.25">
      <c r="A852" s="68" t="str">
        <f>IF('Lista de Produtos'!A841="","",'Lista de Produtos'!A841)</f>
        <v/>
      </c>
      <c r="B852" s="69"/>
      <c r="C852" s="70"/>
      <c r="D852" s="66" t="str">
        <f>IFERROR(IF($F$10=1,VLOOKUP(A852,'Lista de Produtos'!$A$2:$E$998,2,0),IF($F$10=2,VLOOKUP(A852,'Lista de Produtos'!$A$2:$E$998,3,0),IF($F$10=3,VLOOKUP(A852,'Lista de Produtos'!$A$2:$E$998,4,0),IF($F$10=4,VLOOKUP(A852,'Lista de Produtos'!$A$2:$E$998,5,0),IF($F$10=5,VLOOKUP(A852,'Lista de Produtos'!$A$2:$F$998,6,0),IF($F$10=6,VLOOKUP(A852,'Lista de Produtos'!$A$2:$G$998,7,0),IF($F$10=7,VLOOKUP(A852,'Lista de Produtos'!$A$2:$H$998,8,0),IF($F$10=8,VLOOKUP(A852,'Lista de Produtos'!$A$2:$I$998,9,0),IF($F$10=9,VLOOKUP(A852,'Lista de Produtos'!$A$2:$J$998,10,0),IF($F$10=10,VLOOKUP(A852,'Lista de Produtos'!$A$2:$AE$998,11,0),IF($F$10=11,VLOOKUP(A852,'Lista de Produtos'!$A$2:$AE$998,12,0),IF($F$10=12,VLOOKUP(A852,'Lista de Produtos'!$A$2:$AE$998,13,0),IF($F$10=13,VLOOKUP(A852,'Lista de Produtos'!$A$2:$AE$998,14,0),IF($F$10=14,VLOOKUP(A852,'Lista de Produtos'!$A$2:$AE$998,15,0),IF($F$10=15,VLOOKUP(A852,'Lista de Produtos'!$A$2:$AE$998,16,0),IF($F$10=16,VLOOKUP(A852,'Lista de Produtos'!$A$2:$AE$998,17,0),IF($F$10=17,VLOOKUP(A852,'Lista de Produtos'!$A$2:$AE$998,18,0),IF($F$10=18,VLOOKUP(A852,'Lista de Produtos'!$A$2:$AE$998,19,0),IF($F$10=19,VLOOKUP(A852,'Lista de Produtos'!$A$2:$AE$998,20,0),IF($F$10=20,VLOOKUP(A852,'Lista de Produtos'!$A$2:$AE$998,21,0),IF($F$10=21,VLOOKUP(A852,'Lista de Produtos'!$A$2:$AE$998,22,0),IF($F$10=22,VLOOKUP(A852,'Lista de Produtos'!$A$2:$AE$998,23,0),IF($F$10=23,VLOOKUP(A852,'Lista de Produtos'!$A$2:$AE$998,24,0),IF($F$10=24,VLOOKUP(A852,'Lista de Produtos'!$A$2:$AE$998,25,0),IF($F$10=25,VLOOKUP(A852,'Lista de Produtos'!$A$2:$AE$998,26,0),IF($F$10=26,VLOOKUP(A852,'Lista de Produtos'!$A$2:$AE$998,27,0),IF($F$10=27,VLOOKUP(A852,'Lista de Produtos'!$A$2:$AE$998,28,0),IF($F$10=28,VLOOKUP(A852,'Lista de Produtos'!$A$2:$AE$998,29,0),IF($F$10=29,VLOOKUP(A852,'Lista de Produtos'!$A$2:$AE$998,30,0),IF($F$10=30,VLOOKUP(A852,'Lista de Produtos'!$A$2:$AE$998,31,0))))))))))))))))))))))))))))))),"")</f>
        <v/>
      </c>
      <c r="E852" s="67"/>
      <c r="F852" s="42"/>
      <c r="G852" s="43" t="str">
        <f t="shared" si="13"/>
        <v/>
      </c>
    </row>
    <row r="853" spans="1:7" x14ac:dyDescent="0.25">
      <c r="A853" s="68" t="str">
        <f>IF('Lista de Produtos'!A842="","",'Lista de Produtos'!A842)</f>
        <v/>
      </c>
      <c r="B853" s="69"/>
      <c r="C853" s="70"/>
      <c r="D853" s="66" t="str">
        <f>IFERROR(IF($F$10=1,VLOOKUP(A853,'Lista de Produtos'!$A$2:$E$998,2,0),IF($F$10=2,VLOOKUP(A853,'Lista de Produtos'!$A$2:$E$998,3,0),IF($F$10=3,VLOOKUP(A853,'Lista de Produtos'!$A$2:$E$998,4,0),IF($F$10=4,VLOOKUP(A853,'Lista de Produtos'!$A$2:$E$998,5,0),IF($F$10=5,VLOOKUP(A853,'Lista de Produtos'!$A$2:$F$998,6,0),IF($F$10=6,VLOOKUP(A853,'Lista de Produtos'!$A$2:$G$998,7,0),IF($F$10=7,VLOOKUP(A853,'Lista de Produtos'!$A$2:$H$998,8,0),IF($F$10=8,VLOOKUP(A853,'Lista de Produtos'!$A$2:$I$998,9,0),IF($F$10=9,VLOOKUP(A853,'Lista de Produtos'!$A$2:$J$998,10,0),IF($F$10=10,VLOOKUP(A853,'Lista de Produtos'!$A$2:$AE$998,11,0),IF($F$10=11,VLOOKUP(A853,'Lista de Produtos'!$A$2:$AE$998,12,0),IF($F$10=12,VLOOKUP(A853,'Lista de Produtos'!$A$2:$AE$998,13,0),IF($F$10=13,VLOOKUP(A853,'Lista de Produtos'!$A$2:$AE$998,14,0),IF($F$10=14,VLOOKUP(A853,'Lista de Produtos'!$A$2:$AE$998,15,0),IF($F$10=15,VLOOKUP(A853,'Lista de Produtos'!$A$2:$AE$998,16,0),IF($F$10=16,VLOOKUP(A853,'Lista de Produtos'!$A$2:$AE$998,17,0),IF($F$10=17,VLOOKUP(A853,'Lista de Produtos'!$A$2:$AE$998,18,0),IF($F$10=18,VLOOKUP(A853,'Lista de Produtos'!$A$2:$AE$998,19,0),IF($F$10=19,VLOOKUP(A853,'Lista de Produtos'!$A$2:$AE$998,20,0),IF($F$10=20,VLOOKUP(A853,'Lista de Produtos'!$A$2:$AE$998,21,0),IF($F$10=21,VLOOKUP(A853,'Lista de Produtos'!$A$2:$AE$998,22,0),IF($F$10=22,VLOOKUP(A853,'Lista de Produtos'!$A$2:$AE$998,23,0),IF($F$10=23,VLOOKUP(A853,'Lista de Produtos'!$A$2:$AE$998,24,0),IF($F$10=24,VLOOKUP(A853,'Lista de Produtos'!$A$2:$AE$998,25,0),IF($F$10=25,VLOOKUP(A853,'Lista de Produtos'!$A$2:$AE$998,26,0),IF($F$10=26,VLOOKUP(A853,'Lista de Produtos'!$A$2:$AE$998,27,0),IF($F$10=27,VLOOKUP(A853,'Lista de Produtos'!$A$2:$AE$998,28,0),IF($F$10=28,VLOOKUP(A853,'Lista de Produtos'!$A$2:$AE$998,29,0),IF($F$10=29,VLOOKUP(A853,'Lista de Produtos'!$A$2:$AE$998,30,0),IF($F$10=30,VLOOKUP(A853,'Lista de Produtos'!$A$2:$AE$998,31,0))))))))))))))))))))))))))))))),"")</f>
        <v/>
      </c>
      <c r="E853" s="67"/>
      <c r="F853" s="42"/>
      <c r="G853" s="43" t="str">
        <f t="shared" si="13"/>
        <v/>
      </c>
    </row>
    <row r="854" spans="1:7" x14ac:dyDescent="0.25">
      <c r="A854" s="68" t="str">
        <f>IF('Lista de Produtos'!A843="","",'Lista de Produtos'!A843)</f>
        <v/>
      </c>
      <c r="B854" s="69"/>
      <c r="C854" s="70"/>
      <c r="D854" s="66" t="str">
        <f>IFERROR(IF($F$10=1,VLOOKUP(A854,'Lista de Produtos'!$A$2:$E$998,2,0),IF($F$10=2,VLOOKUP(A854,'Lista de Produtos'!$A$2:$E$998,3,0),IF($F$10=3,VLOOKUP(A854,'Lista de Produtos'!$A$2:$E$998,4,0),IF($F$10=4,VLOOKUP(A854,'Lista de Produtos'!$A$2:$E$998,5,0),IF($F$10=5,VLOOKUP(A854,'Lista de Produtos'!$A$2:$F$998,6,0),IF($F$10=6,VLOOKUP(A854,'Lista de Produtos'!$A$2:$G$998,7,0),IF($F$10=7,VLOOKUP(A854,'Lista de Produtos'!$A$2:$H$998,8,0),IF($F$10=8,VLOOKUP(A854,'Lista de Produtos'!$A$2:$I$998,9,0),IF($F$10=9,VLOOKUP(A854,'Lista de Produtos'!$A$2:$J$998,10,0),IF($F$10=10,VLOOKUP(A854,'Lista de Produtos'!$A$2:$AE$998,11,0),IF($F$10=11,VLOOKUP(A854,'Lista de Produtos'!$A$2:$AE$998,12,0),IF($F$10=12,VLOOKUP(A854,'Lista de Produtos'!$A$2:$AE$998,13,0),IF($F$10=13,VLOOKUP(A854,'Lista de Produtos'!$A$2:$AE$998,14,0),IF($F$10=14,VLOOKUP(A854,'Lista de Produtos'!$A$2:$AE$998,15,0),IF($F$10=15,VLOOKUP(A854,'Lista de Produtos'!$A$2:$AE$998,16,0),IF($F$10=16,VLOOKUP(A854,'Lista de Produtos'!$A$2:$AE$998,17,0),IF($F$10=17,VLOOKUP(A854,'Lista de Produtos'!$A$2:$AE$998,18,0),IF($F$10=18,VLOOKUP(A854,'Lista de Produtos'!$A$2:$AE$998,19,0),IF($F$10=19,VLOOKUP(A854,'Lista de Produtos'!$A$2:$AE$998,20,0),IF($F$10=20,VLOOKUP(A854,'Lista de Produtos'!$A$2:$AE$998,21,0),IF($F$10=21,VLOOKUP(A854,'Lista de Produtos'!$A$2:$AE$998,22,0),IF($F$10=22,VLOOKUP(A854,'Lista de Produtos'!$A$2:$AE$998,23,0),IF($F$10=23,VLOOKUP(A854,'Lista de Produtos'!$A$2:$AE$998,24,0),IF($F$10=24,VLOOKUP(A854,'Lista de Produtos'!$A$2:$AE$998,25,0),IF($F$10=25,VLOOKUP(A854,'Lista de Produtos'!$A$2:$AE$998,26,0),IF($F$10=26,VLOOKUP(A854,'Lista de Produtos'!$A$2:$AE$998,27,0),IF($F$10=27,VLOOKUP(A854,'Lista de Produtos'!$A$2:$AE$998,28,0),IF($F$10=28,VLOOKUP(A854,'Lista de Produtos'!$A$2:$AE$998,29,0),IF($F$10=29,VLOOKUP(A854,'Lista de Produtos'!$A$2:$AE$998,30,0),IF($F$10=30,VLOOKUP(A854,'Lista de Produtos'!$A$2:$AE$998,31,0))))))))))))))))))))))))))))))),"")</f>
        <v/>
      </c>
      <c r="E854" s="67"/>
      <c r="F854" s="42"/>
      <c r="G854" s="43" t="str">
        <f t="shared" si="13"/>
        <v/>
      </c>
    </row>
    <row r="855" spans="1:7" x14ac:dyDescent="0.25">
      <c r="A855" s="68" t="str">
        <f>IF('Lista de Produtos'!A844="","",'Lista de Produtos'!A844)</f>
        <v/>
      </c>
      <c r="B855" s="69"/>
      <c r="C855" s="70"/>
      <c r="D855" s="66" t="str">
        <f>IFERROR(IF($F$10=1,VLOOKUP(A855,'Lista de Produtos'!$A$2:$E$998,2,0),IF($F$10=2,VLOOKUP(A855,'Lista de Produtos'!$A$2:$E$998,3,0),IF($F$10=3,VLOOKUP(A855,'Lista de Produtos'!$A$2:$E$998,4,0),IF($F$10=4,VLOOKUP(A855,'Lista de Produtos'!$A$2:$E$998,5,0),IF($F$10=5,VLOOKUP(A855,'Lista de Produtos'!$A$2:$F$998,6,0),IF($F$10=6,VLOOKUP(A855,'Lista de Produtos'!$A$2:$G$998,7,0),IF($F$10=7,VLOOKUP(A855,'Lista de Produtos'!$A$2:$H$998,8,0),IF($F$10=8,VLOOKUP(A855,'Lista de Produtos'!$A$2:$I$998,9,0),IF($F$10=9,VLOOKUP(A855,'Lista de Produtos'!$A$2:$J$998,10,0),IF($F$10=10,VLOOKUP(A855,'Lista de Produtos'!$A$2:$AE$998,11,0),IF($F$10=11,VLOOKUP(A855,'Lista de Produtos'!$A$2:$AE$998,12,0),IF($F$10=12,VLOOKUP(A855,'Lista de Produtos'!$A$2:$AE$998,13,0),IF($F$10=13,VLOOKUP(A855,'Lista de Produtos'!$A$2:$AE$998,14,0),IF($F$10=14,VLOOKUP(A855,'Lista de Produtos'!$A$2:$AE$998,15,0),IF($F$10=15,VLOOKUP(A855,'Lista de Produtos'!$A$2:$AE$998,16,0),IF($F$10=16,VLOOKUP(A855,'Lista de Produtos'!$A$2:$AE$998,17,0),IF($F$10=17,VLOOKUP(A855,'Lista de Produtos'!$A$2:$AE$998,18,0),IF($F$10=18,VLOOKUP(A855,'Lista de Produtos'!$A$2:$AE$998,19,0),IF($F$10=19,VLOOKUP(A855,'Lista de Produtos'!$A$2:$AE$998,20,0),IF($F$10=20,VLOOKUP(A855,'Lista de Produtos'!$A$2:$AE$998,21,0),IF($F$10=21,VLOOKUP(A855,'Lista de Produtos'!$A$2:$AE$998,22,0),IF($F$10=22,VLOOKUP(A855,'Lista de Produtos'!$A$2:$AE$998,23,0),IF($F$10=23,VLOOKUP(A855,'Lista de Produtos'!$A$2:$AE$998,24,0),IF($F$10=24,VLOOKUP(A855,'Lista de Produtos'!$A$2:$AE$998,25,0),IF($F$10=25,VLOOKUP(A855,'Lista de Produtos'!$A$2:$AE$998,26,0),IF($F$10=26,VLOOKUP(A855,'Lista de Produtos'!$A$2:$AE$998,27,0),IF($F$10=27,VLOOKUP(A855,'Lista de Produtos'!$A$2:$AE$998,28,0),IF($F$10=28,VLOOKUP(A855,'Lista de Produtos'!$A$2:$AE$998,29,0),IF($F$10=29,VLOOKUP(A855,'Lista de Produtos'!$A$2:$AE$998,30,0),IF($F$10=30,VLOOKUP(A855,'Lista de Produtos'!$A$2:$AE$998,31,0))))))))))))))))))))))))))))))),"")</f>
        <v/>
      </c>
      <c r="E855" s="67"/>
      <c r="F855" s="42"/>
      <c r="G855" s="43" t="str">
        <f t="shared" si="13"/>
        <v/>
      </c>
    </row>
    <row r="856" spans="1:7" x14ac:dyDescent="0.25">
      <c r="A856" s="68" t="str">
        <f>IF('Lista de Produtos'!A845="","",'Lista de Produtos'!A845)</f>
        <v/>
      </c>
      <c r="B856" s="69"/>
      <c r="C856" s="70"/>
      <c r="D856" s="66" t="str">
        <f>IFERROR(IF($F$10=1,VLOOKUP(A856,'Lista de Produtos'!$A$2:$E$998,2,0),IF($F$10=2,VLOOKUP(A856,'Lista de Produtos'!$A$2:$E$998,3,0),IF($F$10=3,VLOOKUP(A856,'Lista de Produtos'!$A$2:$E$998,4,0),IF($F$10=4,VLOOKUP(A856,'Lista de Produtos'!$A$2:$E$998,5,0),IF($F$10=5,VLOOKUP(A856,'Lista de Produtos'!$A$2:$F$998,6,0),IF($F$10=6,VLOOKUP(A856,'Lista de Produtos'!$A$2:$G$998,7,0),IF($F$10=7,VLOOKUP(A856,'Lista de Produtos'!$A$2:$H$998,8,0),IF($F$10=8,VLOOKUP(A856,'Lista de Produtos'!$A$2:$I$998,9,0),IF($F$10=9,VLOOKUP(A856,'Lista de Produtos'!$A$2:$J$998,10,0),IF($F$10=10,VLOOKUP(A856,'Lista de Produtos'!$A$2:$AE$998,11,0),IF($F$10=11,VLOOKUP(A856,'Lista de Produtos'!$A$2:$AE$998,12,0),IF($F$10=12,VLOOKUP(A856,'Lista de Produtos'!$A$2:$AE$998,13,0),IF($F$10=13,VLOOKUP(A856,'Lista de Produtos'!$A$2:$AE$998,14,0),IF($F$10=14,VLOOKUP(A856,'Lista de Produtos'!$A$2:$AE$998,15,0),IF($F$10=15,VLOOKUP(A856,'Lista de Produtos'!$A$2:$AE$998,16,0),IF($F$10=16,VLOOKUP(A856,'Lista de Produtos'!$A$2:$AE$998,17,0),IF($F$10=17,VLOOKUP(A856,'Lista de Produtos'!$A$2:$AE$998,18,0),IF($F$10=18,VLOOKUP(A856,'Lista de Produtos'!$A$2:$AE$998,19,0),IF($F$10=19,VLOOKUP(A856,'Lista de Produtos'!$A$2:$AE$998,20,0),IF($F$10=20,VLOOKUP(A856,'Lista de Produtos'!$A$2:$AE$998,21,0),IF($F$10=21,VLOOKUP(A856,'Lista de Produtos'!$A$2:$AE$998,22,0),IF($F$10=22,VLOOKUP(A856,'Lista de Produtos'!$A$2:$AE$998,23,0),IF($F$10=23,VLOOKUP(A856,'Lista de Produtos'!$A$2:$AE$998,24,0),IF($F$10=24,VLOOKUP(A856,'Lista de Produtos'!$A$2:$AE$998,25,0),IF($F$10=25,VLOOKUP(A856,'Lista de Produtos'!$A$2:$AE$998,26,0),IF($F$10=26,VLOOKUP(A856,'Lista de Produtos'!$A$2:$AE$998,27,0),IF($F$10=27,VLOOKUP(A856,'Lista de Produtos'!$A$2:$AE$998,28,0),IF($F$10=28,VLOOKUP(A856,'Lista de Produtos'!$A$2:$AE$998,29,0),IF($F$10=29,VLOOKUP(A856,'Lista de Produtos'!$A$2:$AE$998,30,0),IF($F$10=30,VLOOKUP(A856,'Lista de Produtos'!$A$2:$AE$998,31,0))))))))))))))))))))))))))))))),"")</f>
        <v/>
      </c>
      <c r="E856" s="67"/>
      <c r="F856" s="42"/>
      <c r="G856" s="43" t="str">
        <f t="shared" si="13"/>
        <v/>
      </c>
    </row>
    <row r="857" spans="1:7" x14ac:dyDescent="0.25">
      <c r="A857" s="68" t="str">
        <f>IF('Lista de Produtos'!A846="","",'Lista de Produtos'!A846)</f>
        <v/>
      </c>
      <c r="B857" s="69"/>
      <c r="C857" s="70"/>
      <c r="D857" s="66" t="str">
        <f>IFERROR(IF($F$10=1,VLOOKUP(A857,'Lista de Produtos'!$A$2:$E$998,2,0),IF($F$10=2,VLOOKUP(A857,'Lista de Produtos'!$A$2:$E$998,3,0),IF($F$10=3,VLOOKUP(A857,'Lista de Produtos'!$A$2:$E$998,4,0),IF($F$10=4,VLOOKUP(A857,'Lista de Produtos'!$A$2:$E$998,5,0),IF($F$10=5,VLOOKUP(A857,'Lista de Produtos'!$A$2:$F$998,6,0),IF($F$10=6,VLOOKUP(A857,'Lista de Produtos'!$A$2:$G$998,7,0),IF($F$10=7,VLOOKUP(A857,'Lista de Produtos'!$A$2:$H$998,8,0),IF($F$10=8,VLOOKUP(A857,'Lista de Produtos'!$A$2:$I$998,9,0),IF($F$10=9,VLOOKUP(A857,'Lista de Produtos'!$A$2:$J$998,10,0),IF($F$10=10,VLOOKUP(A857,'Lista de Produtos'!$A$2:$AE$998,11,0),IF($F$10=11,VLOOKUP(A857,'Lista de Produtos'!$A$2:$AE$998,12,0),IF($F$10=12,VLOOKUP(A857,'Lista de Produtos'!$A$2:$AE$998,13,0),IF($F$10=13,VLOOKUP(A857,'Lista de Produtos'!$A$2:$AE$998,14,0),IF($F$10=14,VLOOKUP(A857,'Lista de Produtos'!$A$2:$AE$998,15,0),IF($F$10=15,VLOOKUP(A857,'Lista de Produtos'!$A$2:$AE$998,16,0),IF($F$10=16,VLOOKUP(A857,'Lista de Produtos'!$A$2:$AE$998,17,0),IF($F$10=17,VLOOKUP(A857,'Lista de Produtos'!$A$2:$AE$998,18,0),IF($F$10=18,VLOOKUP(A857,'Lista de Produtos'!$A$2:$AE$998,19,0),IF($F$10=19,VLOOKUP(A857,'Lista de Produtos'!$A$2:$AE$998,20,0),IF($F$10=20,VLOOKUP(A857,'Lista de Produtos'!$A$2:$AE$998,21,0),IF($F$10=21,VLOOKUP(A857,'Lista de Produtos'!$A$2:$AE$998,22,0),IF($F$10=22,VLOOKUP(A857,'Lista de Produtos'!$A$2:$AE$998,23,0),IF($F$10=23,VLOOKUP(A857,'Lista de Produtos'!$A$2:$AE$998,24,0),IF($F$10=24,VLOOKUP(A857,'Lista de Produtos'!$A$2:$AE$998,25,0),IF($F$10=25,VLOOKUP(A857,'Lista de Produtos'!$A$2:$AE$998,26,0),IF($F$10=26,VLOOKUP(A857,'Lista de Produtos'!$A$2:$AE$998,27,0),IF($F$10=27,VLOOKUP(A857,'Lista de Produtos'!$A$2:$AE$998,28,0),IF($F$10=28,VLOOKUP(A857,'Lista de Produtos'!$A$2:$AE$998,29,0),IF($F$10=29,VLOOKUP(A857,'Lista de Produtos'!$A$2:$AE$998,30,0),IF($F$10=30,VLOOKUP(A857,'Lista de Produtos'!$A$2:$AE$998,31,0))))))))))))))))))))))))))))))),"")</f>
        <v/>
      </c>
      <c r="E857" s="67"/>
      <c r="F857" s="42"/>
      <c r="G857" s="43" t="str">
        <f t="shared" si="13"/>
        <v/>
      </c>
    </row>
    <row r="858" spans="1:7" x14ac:dyDescent="0.25">
      <c r="A858" s="68" t="str">
        <f>IF('Lista de Produtos'!A847="","",'Lista de Produtos'!A847)</f>
        <v/>
      </c>
      <c r="B858" s="69"/>
      <c r="C858" s="70"/>
      <c r="D858" s="66" t="str">
        <f>IFERROR(IF($F$10=1,VLOOKUP(A858,'Lista de Produtos'!$A$2:$E$998,2,0),IF($F$10=2,VLOOKUP(A858,'Lista de Produtos'!$A$2:$E$998,3,0),IF($F$10=3,VLOOKUP(A858,'Lista de Produtos'!$A$2:$E$998,4,0),IF($F$10=4,VLOOKUP(A858,'Lista de Produtos'!$A$2:$E$998,5,0),IF($F$10=5,VLOOKUP(A858,'Lista de Produtos'!$A$2:$F$998,6,0),IF($F$10=6,VLOOKUP(A858,'Lista de Produtos'!$A$2:$G$998,7,0),IF($F$10=7,VLOOKUP(A858,'Lista de Produtos'!$A$2:$H$998,8,0),IF($F$10=8,VLOOKUP(A858,'Lista de Produtos'!$A$2:$I$998,9,0),IF($F$10=9,VLOOKUP(A858,'Lista de Produtos'!$A$2:$J$998,10,0),IF($F$10=10,VLOOKUP(A858,'Lista de Produtos'!$A$2:$AE$998,11,0),IF($F$10=11,VLOOKUP(A858,'Lista de Produtos'!$A$2:$AE$998,12,0),IF($F$10=12,VLOOKUP(A858,'Lista de Produtos'!$A$2:$AE$998,13,0),IF($F$10=13,VLOOKUP(A858,'Lista de Produtos'!$A$2:$AE$998,14,0),IF($F$10=14,VLOOKUP(A858,'Lista de Produtos'!$A$2:$AE$998,15,0),IF($F$10=15,VLOOKUP(A858,'Lista de Produtos'!$A$2:$AE$998,16,0),IF($F$10=16,VLOOKUP(A858,'Lista de Produtos'!$A$2:$AE$998,17,0),IF($F$10=17,VLOOKUP(A858,'Lista de Produtos'!$A$2:$AE$998,18,0),IF($F$10=18,VLOOKUP(A858,'Lista de Produtos'!$A$2:$AE$998,19,0),IF($F$10=19,VLOOKUP(A858,'Lista de Produtos'!$A$2:$AE$998,20,0),IF($F$10=20,VLOOKUP(A858,'Lista de Produtos'!$A$2:$AE$998,21,0),IF($F$10=21,VLOOKUP(A858,'Lista de Produtos'!$A$2:$AE$998,22,0),IF($F$10=22,VLOOKUP(A858,'Lista de Produtos'!$A$2:$AE$998,23,0),IF($F$10=23,VLOOKUP(A858,'Lista de Produtos'!$A$2:$AE$998,24,0),IF($F$10=24,VLOOKUP(A858,'Lista de Produtos'!$A$2:$AE$998,25,0),IF($F$10=25,VLOOKUP(A858,'Lista de Produtos'!$A$2:$AE$998,26,0),IF($F$10=26,VLOOKUP(A858,'Lista de Produtos'!$A$2:$AE$998,27,0),IF($F$10=27,VLOOKUP(A858,'Lista de Produtos'!$A$2:$AE$998,28,0),IF($F$10=28,VLOOKUP(A858,'Lista de Produtos'!$A$2:$AE$998,29,0),IF($F$10=29,VLOOKUP(A858,'Lista de Produtos'!$A$2:$AE$998,30,0),IF($F$10=30,VLOOKUP(A858,'Lista de Produtos'!$A$2:$AE$998,31,0))))))))))))))))))))))))))))))),"")</f>
        <v/>
      </c>
      <c r="E858" s="67"/>
      <c r="F858" s="42"/>
      <c r="G858" s="43" t="str">
        <f t="shared" si="13"/>
        <v/>
      </c>
    </row>
    <row r="859" spans="1:7" x14ac:dyDescent="0.25">
      <c r="A859" s="68" t="str">
        <f>IF('Lista de Produtos'!A848="","",'Lista de Produtos'!A848)</f>
        <v/>
      </c>
      <c r="B859" s="69"/>
      <c r="C859" s="70"/>
      <c r="D859" s="66" t="str">
        <f>IFERROR(IF($F$10=1,VLOOKUP(A859,'Lista de Produtos'!$A$2:$E$998,2,0),IF($F$10=2,VLOOKUP(A859,'Lista de Produtos'!$A$2:$E$998,3,0),IF($F$10=3,VLOOKUP(A859,'Lista de Produtos'!$A$2:$E$998,4,0),IF($F$10=4,VLOOKUP(A859,'Lista de Produtos'!$A$2:$E$998,5,0),IF($F$10=5,VLOOKUP(A859,'Lista de Produtos'!$A$2:$F$998,6,0),IF($F$10=6,VLOOKUP(A859,'Lista de Produtos'!$A$2:$G$998,7,0),IF($F$10=7,VLOOKUP(A859,'Lista de Produtos'!$A$2:$H$998,8,0),IF($F$10=8,VLOOKUP(A859,'Lista de Produtos'!$A$2:$I$998,9,0),IF($F$10=9,VLOOKUP(A859,'Lista de Produtos'!$A$2:$J$998,10,0),IF($F$10=10,VLOOKUP(A859,'Lista de Produtos'!$A$2:$AE$998,11,0),IF($F$10=11,VLOOKUP(A859,'Lista de Produtos'!$A$2:$AE$998,12,0),IF($F$10=12,VLOOKUP(A859,'Lista de Produtos'!$A$2:$AE$998,13,0),IF($F$10=13,VLOOKUP(A859,'Lista de Produtos'!$A$2:$AE$998,14,0),IF($F$10=14,VLOOKUP(A859,'Lista de Produtos'!$A$2:$AE$998,15,0),IF($F$10=15,VLOOKUP(A859,'Lista de Produtos'!$A$2:$AE$998,16,0),IF($F$10=16,VLOOKUP(A859,'Lista de Produtos'!$A$2:$AE$998,17,0),IF($F$10=17,VLOOKUP(A859,'Lista de Produtos'!$A$2:$AE$998,18,0),IF($F$10=18,VLOOKUP(A859,'Lista de Produtos'!$A$2:$AE$998,19,0),IF($F$10=19,VLOOKUP(A859,'Lista de Produtos'!$A$2:$AE$998,20,0),IF($F$10=20,VLOOKUP(A859,'Lista de Produtos'!$A$2:$AE$998,21,0),IF($F$10=21,VLOOKUP(A859,'Lista de Produtos'!$A$2:$AE$998,22,0),IF($F$10=22,VLOOKUP(A859,'Lista de Produtos'!$A$2:$AE$998,23,0),IF($F$10=23,VLOOKUP(A859,'Lista de Produtos'!$A$2:$AE$998,24,0),IF($F$10=24,VLOOKUP(A859,'Lista de Produtos'!$A$2:$AE$998,25,0),IF($F$10=25,VLOOKUP(A859,'Lista de Produtos'!$A$2:$AE$998,26,0),IF($F$10=26,VLOOKUP(A859,'Lista de Produtos'!$A$2:$AE$998,27,0),IF($F$10=27,VLOOKUP(A859,'Lista de Produtos'!$A$2:$AE$998,28,0),IF($F$10=28,VLOOKUP(A859,'Lista de Produtos'!$A$2:$AE$998,29,0),IF($F$10=29,VLOOKUP(A859,'Lista de Produtos'!$A$2:$AE$998,30,0),IF($F$10=30,VLOOKUP(A859,'Lista de Produtos'!$A$2:$AE$998,31,0))))))))))))))))))))))))))))))),"")</f>
        <v/>
      </c>
      <c r="E859" s="67"/>
      <c r="F859" s="42"/>
      <c r="G859" s="43" t="str">
        <f t="shared" si="13"/>
        <v/>
      </c>
    </row>
    <row r="860" spans="1:7" x14ac:dyDescent="0.25">
      <c r="A860" s="68" t="str">
        <f>IF('Lista de Produtos'!A849="","",'Lista de Produtos'!A849)</f>
        <v/>
      </c>
      <c r="B860" s="69"/>
      <c r="C860" s="70"/>
      <c r="D860" s="66" t="str">
        <f>IFERROR(IF($F$10=1,VLOOKUP(A860,'Lista de Produtos'!$A$2:$E$998,2,0),IF($F$10=2,VLOOKUP(A860,'Lista de Produtos'!$A$2:$E$998,3,0),IF($F$10=3,VLOOKUP(A860,'Lista de Produtos'!$A$2:$E$998,4,0),IF($F$10=4,VLOOKUP(A860,'Lista de Produtos'!$A$2:$E$998,5,0),IF($F$10=5,VLOOKUP(A860,'Lista de Produtos'!$A$2:$F$998,6,0),IF($F$10=6,VLOOKUP(A860,'Lista de Produtos'!$A$2:$G$998,7,0),IF($F$10=7,VLOOKUP(A860,'Lista de Produtos'!$A$2:$H$998,8,0),IF($F$10=8,VLOOKUP(A860,'Lista de Produtos'!$A$2:$I$998,9,0),IF($F$10=9,VLOOKUP(A860,'Lista de Produtos'!$A$2:$J$998,10,0),IF($F$10=10,VLOOKUP(A860,'Lista de Produtos'!$A$2:$AE$998,11,0),IF($F$10=11,VLOOKUP(A860,'Lista de Produtos'!$A$2:$AE$998,12,0),IF($F$10=12,VLOOKUP(A860,'Lista de Produtos'!$A$2:$AE$998,13,0),IF($F$10=13,VLOOKUP(A860,'Lista de Produtos'!$A$2:$AE$998,14,0),IF($F$10=14,VLOOKUP(A860,'Lista de Produtos'!$A$2:$AE$998,15,0),IF($F$10=15,VLOOKUP(A860,'Lista de Produtos'!$A$2:$AE$998,16,0),IF($F$10=16,VLOOKUP(A860,'Lista de Produtos'!$A$2:$AE$998,17,0),IF($F$10=17,VLOOKUP(A860,'Lista de Produtos'!$A$2:$AE$998,18,0),IF($F$10=18,VLOOKUP(A860,'Lista de Produtos'!$A$2:$AE$998,19,0),IF($F$10=19,VLOOKUP(A860,'Lista de Produtos'!$A$2:$AE$998,20,0),IF($F$10=20,VLOOKUP(A860,'Lista de Produtos'!$A$2:$AE$998,21,0),IF($F$10=21,VLOOKUP(A860,'Lista de Produtos'!$A$2:$AE$998,22,0),IF($F$10=22,VLOOKUP(A860,'Lista de Produtos'!$A$2:$AE$998,23,0),IF($F$10=23,VLOOKUP(A860,'Lista de Produtos'!$A$2:$AE$998,24,0),IF($F$10=24,VLOOKUP(A860,'Lista de Produtos'!$A$2:$AE$998,25,0),IF($F$10=25,VLOOKUP(A860,'Lista de Produtos'!$A$2:$AE$998,26,0),IF($F$10=26,VLOOKUP(A860,'Lista de Produtos'!$A$2:$AE$998,27,0),IF($F$10=27,VLOOKUP(A860,'Lista de Produtos'!$A$2:$AE$998,28,0),IF($F$10=28,VLOOKUP(A860,'Lista de Produtos'!$A$2:$AE$998,29,0),IF($F$10=29,VLOOKUP(A860,'Lista de Produtos'!$A$2:$AE$998,30,0),IF($F$10=30,VLOOKUP(A860,'Lista de Produtos'!$A$2:$AE$998,31,0))))))))))))))))))))))))))))))),"")</f>
        <v/>
      </c>
      <c r="E860" s="67"/>
      <c r="F860" s="42"/>
      <c r="G860" s="43" t="str">
        <f t="shared" si="13"/>
        <v/>
      </c>
    </row>
    <row r="861" spans="1:7" x14ac:dyDescent="0.25">
      <c r="A861" s="68" t="str">
        <f>IF('Lista de Produtos'!A850="","",'Lista de Produtos'!A850)</f>
        <v/>
      </c>
      <c r="B861" s="69"/>
      <c r="C861" s="70"/>
      <c r="D861" s="66" t="str">
        <f>IFERROR(IF($F$10=1,VLOOKUP(A861,'Lista de Produtos'!$A$2:$E$998,2,0),IF($F$10=2,VLOOKUP(A861,'Lista de Produtos'!$A$2:$E$998,3,0),IF($F$10=3,VLOOKUP(A861,'Lista de Produtos'!$A$2:$E$998,4,0),IF($F$10=4,VLOOKUP(A861,'Lista de Produtos'!$A$2:$E$998,5,0),IF($F$10=5,VLOOKUP(A861,'Lista de Produtos'!$A$2:$F$998,6,0),IF($F$10=6,VLOOKUP(A861,'Lista de Produtos'!$A$2:$G$998,7,0),IF($F$10=7,VLOOKUP(A861,'Lista de Produtos'!$A$2:$H$998,8,0),IF($F$10=8,VLOOKUP(A861,'Lista de Produtos'!$A$2:$I$998,9,0),IF($F$10=9,VLOOKUP(A861,'Lista de Produtos'!$A$2:$J$998,10,0),IF($F$10=10,VLOOKUP(A861,'Lista de Produtos'!$A$2:$AE$998,11,0),IF($F$10=11,VLOOKUP(A861,'Lista de Produtos'!$A$2:$AE$998,12,0),IF($F$10=12,VLOOKUP(A861,'Lista de Produtos'!$A$2:$AE$998,13,0),IF($F$10=13,VLOOKUP(A861,'Lista de Produtos'!$A$2:$AE$998,14,0),IF($F$10=14,VLOOKUP(A861,'Lista de Produtos'!$A$2:$AE$998,15,0),IF($F$10=15,VLOOKUP(A861,'Lista de Produtos'!$A$2:$AE$998,16,0),IF($F$10=16,VLOOKUP(A861,'Lista de Produtos'!$A$2:$AE$998,17,0),IF($F$10=17,VLOOKUP(A861,'Lista de Produtos'!$A$2:$AE$998,18,0),IF($F$10=18,VLOOKUP(A861,'Lista de Produtos'!$A$2:$AE$998,19,0),IF($F$10=19,VLOOKUP(A861,'Lista de Produtos'!$A$2:$AE$998,20,0),IF($F$10=20,VLOOKUP(A861,'Lista de Produtos'!$A$2:$AE$998,21,0),IF($F$10=21,VLOOKUP(A861,'Lista de Produtos'!$A$2:$AE$998,22,0),IF($F$10=22,VLOOKUP(A861,'Lista de Produtos'!$A$2:$AE$998,23,0),IF($F$10=23,VLOOKUP(A861,'Lista de Produtos'!$A$2:$AE$998,24,0),IF($F$10=24,VLOOKUP(A861,'Lista de Produtos'!$A$2:$AE$998,25,0),IF($F$10=25,VLOOKUP(A861,'Lista de Produtos'!$A$2:$AE$998,26,0),IF($F$10=26,VLOOKUP(A861,'Lista de Produtos'!$A$2:$AE$998,27,0),IF($F$10=27,VLOOKUP(A861,'Lista de Produtos'!$A$2:$AE$998,28,0),IF($F$10=28,VLOOKUP(A861,'Lista de Produtos'!$A$2:$AE$998,29,0),IF($F$10=29,VLOOKUP(A861,'Lista de Produtos'!$A$2:$AE$998,30,0),IF($F$10=30,VLOOKUP(A861,'Lista de Produtos'!$A$2:$AE$998,31,0))))))))))))))))))))))))))))))),"")</f>
        <v/>
      </c>
      <c r="E861" s="67"/>
      <c r="F861" s="42"/>
      <c r="G861" s="43" t="str">
        <f t="shared" si="13"/>
        <v/>
      </c>
    </row>
    <row r="862" spans="1:7" x14ac:dyDescent="0.25">
      <c r="A862" s="68" t="str">
        <f>IF('Lista de Produtos'!A851="","",'Lista de Produtos'!A851)</f>
        <v/>
      </c>
      <c r="B862" s="69"/>
      <c r="C862" s="70"/>
      <c r="D862" s="66" t="str">
        <f>IFERROR(IF($F$10=1,VLOOKUP(A862,'Lista de Produtos'!$A$2:$E$998,2,0),IF($F$10=2,VLOOKUP(A862,'Lista de Produtos'!$A$2:$E$998,3,0),IF($F$10=3,VLOOKUP(A862,'Lista de Produtos'!$A$2:$E$998,4,0),IF($F$10=4,VLOOKUP(A862,'Lista de Produtos'!$A$2:$E$998,5,0),IF($F$10=5,VLOOKUP(A862,'Lista de Produtos'!$A$2:$F$998,6,0),IF($F$10=6,VLOOKUP(A862,'Lista de Produtos'!$A$2:$G$998,7,0),IF($F$10=7,VLOOKUP(A862,'Lista de Produtos'!$A$2:$H$998,8,0),IF($F$10=8,VLOOKUP(A862,'Lista de Produtos'!$A$2:$I$998,9,0),IF($F$10=9,VLOOKUP(A862,'Lista de Produtos'!$A$2:$J$998,10,0),IF($F$10=10,VLOOKUP(A862,'Lista de Produtos'!$A$2:$AE$998,11,0),IF($F$10=11,VLOOKUP(A862,'Lista de Produtos'!$A$2:$AE$998,12,0),IF($F$10=12,VLOOKUP(A862,'Lista de Produtos'!$A$2:$AE$998,13,0),IF($F$10=13,VLOOKUP(A862,'Lista de Produtos'!$A$2:$AE$998,14,0),IF($F$10=14,VLOOKUP(A862,'Lista de Produtos'!$A$2:$AE$998,15,0),IF($F$10=15,VLOOKUP(A862,'Lista de Produtos'!$A$2:$AE$998,16,0),IF($F$10=16,VLOOKUP(A862,'Lista de Produtos'!$A$2:$AE$998,17,0),IF($F$10=17,VLOOKUP(A862,'Lista de Produtos'!$A$2:$AE$998,18,0),IF($F$10=18,VLOOKUP(A862,'Lista de Produtos'!$A$2:$AE$998,19,0),IF($F$10=19,VLOOKUP(A862,'Lista de Produtos'!$A$2:$AE$998,20,0),IF($F$10=20,VLOOKUP(A862,'Lista de Produtos'!$A$2:$AE$998,21,0),IF($F$10=21,VLOOKUP(A862,'Lista de Produtos'!$A$2:$AE$998,22,0),IF($F$10=22,VLOOKUP(A862,'Lista de Produtos'!$A$2:$AE$998,23,0),IF($F$10=23,VLOOKUP(A862,'Lista de Produtos'!$A$2:$AE$998,24,0),IF($F$10=24,VLOOKUP(A862,'Lista de Produtos'!$A$2:$AE$998,25,0),IF($F$10=25,VLOOKUP(A862,'Lista de Produtos'!$A$2:$AE$998,26,0),IF($F$10=26,VLOOKUP(A862,'Lista de Produtos'!$A$2:$AE$998,27,0),IF($F$10=27,VLOOKUP(A862,'Lista de Produtos'!$A$2:$AE$998,28,0),IF($F$10=28,VLOOKUP(A862,'Lista de Produtos'!$A$2:$AE$998,29,0),IF($F$10=29,VLOOKUP(A862,'Lista de Produtos'!$A$2:$AE$998,30,0),IF($F$10=30,VLOOKUP(A862,'Lista de Produtos'!$A$2:$AE$998,31,0))))))))))))))))))))))))))))))),"")</f>
        <v/>
      </c>
      <c r="E862" s="67"/>
      <c r="F862" s="42"/>
      <c r="G862" s="43" t="str">
        <f t="shared" si="13"/>
        <v/>
      </c>
    </row>
    <row r="863" spans="1:7" x14ac:dyDescent="0.25">
      <c r="A863" s="68" t="str">
        <f>IF('Lista de Produtos'!A852="","",'Lista de Produtos'!A852)</f>
        <v/>
      </c>
      <c r="B863" s="69"/>
      <c r="C863" s="70"/>
      <c r="D863" s="66" t="str">
        <f>IFERROR(IF($F$10=1,VLOOKUP(A863,'Lista de Produtos'!$A$2:$E$998,2,0),IF($F$10=2,VLOOKUP(A863,'Lista de Produtos'!$A$2:$E$998,3,0),IF($F$10=3,VLOOKUP(A863,'Lista de Produtos'!$A$2:$E$998,4,0),IF($F$10=4,VLOOKUP(A863,'Lista de Produtos'!$A$2:$E$998,5,0),IF($F$10=5,VLOOKUP(A863,'Lista de Produtos'!$A$2:$F$998,6,0),IF($F$10=6,VLOOKUP(A863,'Lista de Produtos'!$A$2:$G$998,7,0),IF($F$10=7,VLOOKUP(A863,'Lista de Produtos'!$A$2:$H$998,8,0),IF($F$10=8,VLOOKUP(A863,'Lista de Produtos'!$A$2:$I$998,9,0),IF($F$10=9,VLOOKUP(A863,'Lista de Produtos'!$A$2:$J$998,10,0),IF($F$10=10,VLOOKUP(A863,'Lista de Produtos'!$A$2:$AE$998,11,0),IF($F$10=11,VLOOKUP(A863,'Lista de Produtos'!$A$2:$AE$998,12,0),IF($F$10=12,VLOOKUP(A863,'Lista de Produtos'!$A$2:$AE$998,13,0),IF($F$10=13,VLOOKUP(A863,'Lista de Produtos'!$A$2:$AE$998,14,0),IF($F$10=14,VLOOKUP(A863,'Lista de Produtos'!$A$2:$AE$998,15,0),IF($F$10=15,VLOOKUP(A863,'Lista de Produtos'!$A$2:$AE$998,16,0),IF($F$10=16,VLOOKUP(A863,'Lista de Produtos'!$A$2:$AE$998,17,0),IF($F$10=17,VLOOKUP(A863,'Lista de Produtos'!$A$2:$AE$998,18,0),IF($F$10=18,VLOOKUP(A863,'Lista de Produtos'!$A$2:$AE$998,19,0),IF($F$10=19,VLOOKUP(A863,'Lista de Produtos'!$A$2:$AE$998,20,0),IF($F$10=20,VLOOKUP(A863,'Lista de Produtos'!$A$2:$AE$998,21,0),IF($F$10=21,VLOOKUP(A863,'Lista de Produtos'!$A$2:$AE$998,22,0),IF($F$10=22,VLOOKUP(A863,'Lista de Produtos'!$A$2:$AE$998,23,0),IF($F$10=23,VLOOKUP(A863,'Lista de Produtos'!$A$2:$AE$998,24,0),IF($F$10=24,VLOOKUP(A863,'Lista de Produtos'!$A$2:$AE$998,25,0),IF($F$10=25,VLOOKUP(A863,'Lista de Produtos'!$A$2:$AE$998,26,0),IF($F$10=26,VLOOKUP(A863,'Lista de Produtos'!$A$2:$AE$998,27,0),IF($F$10=27,VLOOKUP(A863,'Lista de Produtos'!$A$2:$AE$998,28,0),IF($F$10=28,VLOOKUP(A863,'Lista de Produtos'!$A$2:$AE$998,29,0),IF($F$10=29,VLOOKUP(A863,'Lista de Produtos'!$A$2:$AE$998,30,0),IF($F$10=30,VLOOKUP(A863,'Lista de Produtos'!$A$2:$AE$998,31,0))))))))))))))))))))))))))))))),"")</f>
        <v/>
      </c>
      <c r="E863" s="67"/>
      <c r="F863" s="42"/>
      <c r="G863" s="43" t="str">
        <f t="shared" si="13"/>
        <v/>
      </c>
    </row>
    <row r="864" spans="1:7" x14ac:dyDescent="0.25">
      <c r="A864" s="68" t="str">
        <f>IF('Lista de Produtos'!A853="","",'Lista de Produtos'!A853)</f>
        <v/>
      </c>
      <c r="B864" s="69"/>
      <c r="C864" s="70"/>
      <c r="D864" s="66" t="str">
        <f>IFERROR(IF($F$10=1,VLOOKUP(A864,'Lista de Produtos'!$A$2:$E$998,2,0),IF($F$10=2,VLOOKUP(A864,'Lista de Produtos'!$A$2:$E$998,3,0),IF($F$10=3,VLOOKUP(A864,'Lista de Produtos'!$A$2:$E$998,4,0),IF($F$10=4,VLOOKUP(A864,'Lista de Produtos'!$A$2:$E$998,5,0),IF($F$10=5,VLOOKUP(A864,'Lista de Produtos'!$A$2:$F$998,6,0),IF($F$10=6,VLOOKUP(A864,'Lista de Produtos'!$A$2:$G$998,7,0),IF($F$10=7,VLOOKUP(A864,'Lista de Produtos'!$A$2:$H$998,8,0),IF($F$10=8,VLOOKUP(A864,'Lista de Produtos'!$A$2:$I$998,9,0),IF($F$10=9,VLOOKUP(A864,'Lista de Produtos'!$A$2:$J$998,10,0),IF($F$10=10,VLOOKUP(A864,'Lista de Produtos'!$A$2:$AE$998,11,0),IF($F$10=11,VLOOKUP(A864,'Lista de Produtos'!$A$2:$AE$998,12,0),IF($F$10=12,VLOOKUP(A864,'Lista de Produtos'!$A$2:$AE$998,13,0),IF($F$10=13,VLOOKUP(A864,'Lista de Produtos'!$A$2:$AE$998,14,0),IF($F$10=14,VLOOKUP(A864,'Lista de Produtos'!$A$2:$AE$998,15,0),IF($F$10=15,VLOOKUP(A864,'Lista de Produtos'!$A$2:$AE$998,16,0),IF($F$10=16,VLOOKUP(A864,'Lista de Produtos'!$A$2:$AE$998,17,0),IF($F$10=17,VLOOKUP(A864,'Lista de Produtos'!$A$2:$AE$998,18,0),IF($F$10=18,VLOOKUP(A864,'Lista de Produtos'!$A$2:$AE$998,19,0),IF($F$10=19,VLOOKUP(A864,'Lista de Produtos'!$A$2:$AE$998,20,0),IF($F$10=20,VLOOKUP(A864,'Lista de Produtos'!$A$2:$AE$998,21,0),IF($F$10=21,VLOOKUP(A864,'Lista de Produtos'!$A$2:$AE$998,22,0),IF($F$10=22,VLOOKUP(A864,'Lista de Produtos'!$A$2:$AE$998,23,0),IF($F$10=23,VLOOKUP(A864,'Lista de Produtos'!$A$2:$AE$998,24,0),IF($F$10=24,VLOOKUP(A864,'Lista de Produtos'!$A$2:$AE$998,25,0),IF($F$10=25,VLOOKUP(A864,'Lista de Produtos'!$A$2:$AE$998,26,0),IF($F$10=26,VLOOKUP(A864,'Lista de Produtos'!$A$2:$AE$998,27,0),IF($F$10=27,VLOOKUP(A864,'Lista de Produtos'!$A$2:$AE$998,28,0),IF($F$10=28,VLOOKUP(A864,'Lista de Produtos'!$A$2:$AE$998,29,0),IF($F$10=29,VLOOKUP(A864,'Lista de Produtos'!$A$2:$AE$998,30,0),IF($F$10=30,VLOOKUP(A864,'Lista de Produtos'!$A$2:$AE$998,31,0))))))))))))))))))))))))))))))),"")</f>
        <v/>
      </c>
      <c r="E864" s="67"/>
      <c r="F864" s="42"/>
      <c r="G864" s="43" t="str">
        <f t="shared" si="13"/>
        <v/>
      </c>
    </row>
    <row r="865" spans="1:7" x14ac:dyDescent="0.25">
      <c r="A865" s="68" t="str">
        <f>IF('Lista de Produtos'!A854="","",'Lista de Produtos'!A854)</f>
        <v/>
      </c>
      <c r="B865" s="69"/>
      <c r="C865" s="70"/>
      <c r="D865" s="66" t="str">
        <f>IFERROR(IF($F$10=1,VLOOKUP(A865,'Lista de Produtos'!$A$2:$E$998,2,0),IF($F$10=2,VLOOKUP(A865,'Lista de Produtos'!$A$2:$E$998,3,0),IF($F$10=3,VLOOKUP(A865,'Lista de Produtos'!$A$2:$E$998,4,0),IF($F$10=4,VLOOKUP(A865,'Lista de Produtos'!$A$2:$E$998,5,0),IF($F$10=5,VLOOKUP(A865,'Lista de Produtos'!$A$2:$F$998,6,0),IF($F$10=6,VLOOKUP(A865,'Lista de Produtos'!$A$2:$G$998,7,0),IF($F$10=7,VLOOKUP(A865,'Lista de Produtos'!$A$2:$H$998,8,0),IF($F$10=8,VLOOKUP(A865,'Lista de Produtos'!$A$2:$I$998,9,0),IF($F$10=9,VLOOKUP(A865,'Lista de Produtos'!$A$2:$J$998,10,0),IF($F$10=10,VLOOKUP(A865,'Lista de Produtos'!$A$2:$AE$998,11,0),IF($F$10=11,VLOOKUP(A865,'Lista de Produtos'!$A$2:$AE$998,12,0),IF($F$10=12,VLOOKUP(A865,'Lista de Produtos'!$A$2:$AE$998,13,0),IF($F$10=13,VLOOKUP(A865,'Lista de Produtos'!$A$2:$AE$998,14,0),IF($F$10=14,VLOOKUP(A865,'Lista de Produtos'!$A$2:$AE$998,15,0),IF($F$10=15,VLOOKUP(A865,'Lista de Produtos'!$A$2:$AE$998,16,0),IF($F$10=16,VLOOKUP(A865,'Lista de Produtos'!$A$2:$AE$998,17,0),IF($F$10=17,VLOOKUP(A865,'Lista de Produtos'!$A$2:$AE$998,18,0),IF($F$10=18,VLOOKUP(A865,'Lista de Produtos'!$A$2:$AE$998,19,0),IF($F$10=19,VLOOKUP(A865,'Lista de Produtos'!$A$2:$AE$998,20,0),IF($F$10=20,VLOOKUP(A865,'Lista de Produtos'!$A$2:$AE$998,21,0),IF($F$10=21,VLOOKUP(A865,'Lista de Produtos'!$A$2:$AE$998,22,0),IF($F$10=22,VLOOKUP(A865,'Lista de Produtos'!$A$2:$AE$998,23,0),IF($F$10=23,VLOOKUP(A865,'Lista de Produtos'!$A$2:$AE$998,24,0),IF($F$10=24,VLOOKUP(A865,'Lista de Produtos'!$A$2:$AE$998,25,0),IF($F$10=25,VLOOKUP(A865,'Lista de Produtos'!$A$2:$AE$998,26,0),IF($F$10=26,VLOOKUP(A865,'Lista de Produtos'!$A$2:$AE$998,27,0),IF($F$10=27,VLOOKUP(A865,'Lista de Produtos'!$A$2:$AE$998,28,0),IF($F$10=28,VLOOKUP(A865,'Lista de Produtos'!$A$2:$AE$998,29,0),IF($F$10=29,VLOOKUP(A865,'Lista de Produtos'!$A$2:$AE$998,30,0),IF($F$10=30,VLOOKUP(A865,'Lista de Produtos'!$A$2:$AE$998,31,0))))))))))))))))))))))))))))))),"")</f>
        <v/>
      </c>
      <c r="E865" s="67"/>
      <c r="F865" s="42"/>
      <c r="G865" s="43" t="str">
        <f t="shared" si="13"/>
        <v/>
      </c>
    </row>
    <row r="866" spans="1:7" x14ac:dyDescent="0.25">
      <c r="A866" s="68" t="str">
        <f>IF('Lista de Produtos'!A855="","",'Lista de Produtos'!A855)</f>
        <v/>
      </c>
      <c r="B866" s="69"/>
      <c r="C866" s="70"/>
      <c r="D866" s="66" t="str">
        <f>IFERROR(IF($F$10=1,VLOOKUP(A866,'Lista de Produtos'!$A$2:$E$998,2,0),IF($F$10=2,VLOOKUP(A866,'Lista de Produtos'!$A$2:$E$998,3,0),IF($F$10=3,VLOOKUP(A866,'Lista de Produtos'!$A$2:$E$998,4,0),IF($F$10=4,VLOOKUP(A866,'Lista de Produtos'!$A$2:$E$998,5,0),IF($F$10=5,VLOOKUP(A866,'Lista de Produtos'!$A$2:$F$998,6,0),IF($F$10=6,VLOOKUP(A866,'Lista de Produtos'!$A$2:$G$998,7,0),IF($F$10=7,VLOOKUP(A866,'Lista de Produtos'!$A$2:$H$998,8,0),IF($F$10=8,VLOOKUP(A866,'Lista de Produtos'!$A$2:$I$998,9,0),IF($F$10=9,VLOOKUP(A866,'Lista de Produtos'!$A$2:$J$998,10,0),IF($F$10=10,VLOOKUP(A866,'Lista de Produtos'!$A$2:$AE$998,11,0),IF($F$10=11,VLOOKUP(A866,'Lista de Produtos'!$A$2:$AE$998,12,0),IF($F$10=12,VLOOKUP(A866,'Lista de Produtos'!$A$2:$AE$998,13,0),IF($F$10=13,VLOOKUP(A866,'Lista de Produtos'!$A$2:$AE$998,14,0),IF($F$10=14,VLOOKUP(A866,'Lista de Produtos'!$A$2:$AE$998,15,0),IF($F$10=15,VLOOKUP(A866,'Lista de Produtos'!$A$2:$AE$998,16,0),IF($F$10=16,VLOOKUP(A866,'Lista de Produtos'!$A$2:$AE$998,17,0),IF($F$10=17,VLOOKUP(A866,'Lista de Produtos'!$A$2:$AE$998,18,0),IF($F$10=18,VLOOKUP(A866,'Lista de Produtos'!$A$2:$AE$998,19,0),IF($F$10=19,VLOOKUP(A866,'Lista de Produtos'!$A$2:$AE$998,20,0),IF($F$10=20,VLOOKUP(A866,'Lista de Produtos'!$A$2:$AE$998,21,0),IF($F$10=21,VLOOKUP(A866,'Lista de Produtos'!$A$2:$AE$998,22,0),IF($F$10=22,VLOOKUP(A866,'Lista de Produtos'!$A$2:$AE$998,23,0),IF($F$10=23,VLOOKUP(A866,'Lista de Produtos'!$A$2:$AE$998,24,0),IF($F$10=24,VLOOKUP(A866,'Lista de Produtos'!$A$2:$AE$998,25,0),IF($F$10=25,VLOOKUP(A866,'Lista de Produtos'!$A$2:$AE$998,26,0),IF($F$10=26,VLOOKUP(A866,'Lista de Produtos'!$A$2:$AE$998,27,0),IF($F$10=27,VLOOKUP(A866,'Lista de Produtos'!$A$2:$AE$998,28,0),IF($F$10=28,VLOOKUP(A866,'Lista de Produtos'!$A$2:$AE$998,29,0),IF($F$10=29,VLOOKUP(A866,'Lista de Produtos'!$A$2:$AE$998,30,0),IF($F$10=30,VLOOKUP(A866,'Lista de Produtos'!$A$2:$AE$998,31,0))))))))))))))))))))))))))))))),"")</f>
        <v/>
      </c>
      <c r="E866" s="67"/>
      <c r="F866" s="42"/>
      <c r="G866" s="43" t="str">
        <f t="shared" si="13"/>
        <v/>
      </c>
    </row>
    <row r="867" spans="1:7" x14ac:dyDescent="0.25">
      <c r="A867" s="68" t="str">
        <f>IF('Lista de Produtos'!A856="","",'Lista de Produtos'!A856)</f>
        <v/>
      </c>
      <c r="B867" s="69"/>
      <c r="C867" s="70"/>
      <c r="D867" s="66" t="str">
        <f>IFERROR(IF($F$10=1,VLOOKUP(A867,'Lista de Produtos'!$A$2:$E$998,2,0),IF($F$10=2,VLOOKUP(A867,'Lista de Produtos'!$A$2:$E$998,3,0),IF($F$10=3,VLOOKUP(A867,'Lista de Produtos'!$A$2:$E$998,4,0),IF($F$10=4,VLOOKUP(A867,'Lista de Produtos'!$A$2:$E$998,5,0),IF($F$10=5,VLOOKUP(A867,'Lista de Produtos'!$A$2:$F$998,6,0),IF($F$10=6,VLOOKUP(A867,'Lista de Produtos'!$A$2:$G$998,7,0),IF($F$10=7,VLOOKUP(A867,'Lista de Produtos'!$A$2:$H$998,8,0),IF($F$10=8,VLOOKUP(A867,'Lista de Produtos'!$A$2:$I$998,9,0),IF($F$10=9,VLOOKUP(A867,'Lista de Produtos'!$A$2:$J$998,10,0),IF($F$10=10,VLOOKUP(A867,'Lista de Produtos'!$A$2:$AE$998,11,0),IF($F$10=11,VLOOKUP(A867,'Lista de Produtos'!$A$2:$AE$998,12,0),IF($F$10=12,VLOOKUP(A867,'Lista de Produtos'!$A$2:$AE$998,13,0),IF($F$10=13,VLOOKUP(A867,'Lista de Produtos'!$A$2:$AE$998,14,0),IF($F$10=14,VLOOKUP(A867,'Lista de Produtos'!$A$2:$AE$998,15,0),IF($F$10=15,VLOOKUP(A867,'Lista de Produtos'!$A$2:$AE$998,16,0),IF($F$10=16,VLOOKUP(A867,'Lista de Produtos'!$A$2:$AE$998,17,0),IF($F$10=17,VLOOKUP(A867,'Lista de Produtos'!$A$2:$AE$998,18,0),IF($F$10=18,VLOOKUP(A867,'Lista de Produtos'!$A$2:$AE$998,19,0),IF($F$10=19,VLOOKUP(A867,'Lista de Produtos'!$A$2:$AE$998,20,0),IF($F$10=20,VLOOKUP(A867,'Lista de Produtos'!$A$2:$AE$998,21,0),IF($F$10=21,VLOOKUP(A867,'Lista de Produtos'!$A$2:$AE$998,22,0),IF($F$10=22,VLOOKUP(A867,'Lista de Produtos'!$A$2:$AE$998,23,0),IF($F$10=23,VLOOKUP(A867,'Lista de Produtos'!$A$2:$AE$998,24,0),IF($F$10=24,VLOOKUP(A867,'Lista de Produtos'!$A$2:$AE$998,25,0),IF($F$10=25,VLOOKUP(A867,'Lista de Produtos'!$A$2:$AE$998,26,0),IF($F$10=26,VLOOKUP(A867,'Lista de Produtos'!$A$2:$AE$998,27,0),IF($F$10=27,VLOOKUP(A867,'Lista de Produtos'!$A$2:$AE$998,28,0),IF($F$10=28,VLOOKUP(A867,'Lista de Produtos'!$A$2:$AE$998,29,0),IF($F$10=29,VLOOKUP(A867,'Lista de Produtos'!$A$2:$AE$998,30,0),IF($F$10=30,VLOOKUP(A867,'Lista de Produtos'!$A$2:$AE$998,31,0))))))))))))))))))))))))))))))),"")</f>
        <v/>
      </c>
      <c r="E867" s="67"/>
      <c r="F867" s="42"/>
      <c r="G867" s="43" t="str">
        <f t="shared" si="13"/>
        <v/>
      </c>
    </row>
    <row r="868" spans="1:7" x14ac:dyDescent="0.25">
      <c r="A868" s="68" t="str">
        <f>IF('Lista de Produtos'!A857="","",'Lista de Produtos'!A857)</f>
        <v/>
      </c>
      <c r="B868" s="69"/>
      <c r="C868" s="70"/>
      <c r="D868" s="66" t="str">
        <f>IFERROR(IF($F$10=1,VLOOKUP(A868,'Lista de Produtos'!$A$2:$E$998,2,0),IF($F$10=2,VLOOKUP(A868,'Lista de Produtos'!$A$2:$E$998,3,0),IF($F$10=3,VLOOKUP(A868,'Lista de Produtos'!$A$2:$E$998,4,0),IF($F$10=4,VLOOKUP(A868,'Lista de Produtos'!$A$2:$E$998,5,0),IF($F$10=5,VLOOKUP(A868,'Lista de Produtos'!$A$2:$F$998,6,0),IF($F$10=6,VLOOKUP(A868,'Lista de Produtos'!$A$2:$G$998,7,0),IF($F$10=7,VLOOKUP(A868,'Lista de Produtos'!$A$2:$H$998,8,0),IF($F$10=8,VLOOKUP(A868,'Lista de Produtos'!$A$2:$I$998,9,0),IF($F$10=9,VLOOKUP(A868,'Lista de Produtos'!$A$2:$J$998,10,0),IF($F$10=10,VLOOKUP(A868,'Lista de Produtos'!$A$2:$AE$998,11,0),IF($F$10=11,VLOOKUP(A868,'Lista de Produtos'!$A$2:$AE$998,12,0),IF($F$10=12,VLOOKUP(A868,'Lista de Produtos'!$A$2:$AE$998,13,0),IF($F$10=13,VLOOKUP(A868,'Lista de Produtos'!$A$2:$AE$998,14,0),IF($F$10=14,VLOOKUP(A868,'Lista de Produtos'!$A$2:$AE$998,15,0),IF($F$10=15,VLOOKUP(A868,'Lista de Produtos'!$A$2:$AE$998,16,0),IF($F$10=16,VLOOKUP(A868,'Lista de Produtos'!$A$2:$AE$998,17,0),IF($F$10=17,VLOOKUP(A868,'Lista de Produtos'!$A$2:$AE$998,18,0),IF($F$10=18,VLOOKUP(A868,'Lista de Produtos'!$A$2:$AE$998,19,0),IF($F$10=19,VLOOKUP(A868,'Lista de Produtos'!$A$2:$AE$998,20,0),IF($F$10=20,VLOOKUP(A868,'Lista de Produtos'!$A$2:$AE$998,21,0),IF($F$10=21,VLOOKUP(A868,'Lista de Produtos'!$A$2:$AE$998,22,0),IF($F$10=22,VLOOKUP(A868,'Lista de Produtos'!$A$2:$AE$998,23,0),IF($F$10=23,VLOOKUP(A868,'Lista de Produtos'!$A$2:$AE$998,24,0),IF($F$10=24,VLOOKUP(A868,'Lista de Produtos'!$A$2:$AE$998,25,0),IF($F$10=25,VLOOKUP(A868,'Lista de Produtos'!$A$2:$AE$998,26,0),IF($F$10=26,VLOOKUP(A868,'Lista de Produtos'!$A$2:$AE$998,27,0),IF($F$10=27,VLOOKUP(A868,'Lista de Produtos'!$A$2:$AE$998,28,0),IF($F$10=28,VLOOKUP(A868,'Lista de Produtos'!$A$2:$AE$998,29,0),IF($F$10=29,VLOOKUP(A868,'Lista de Produtos'!$A$2:$AE$998,30,0),IF($F$10=30,VLOOKUP(A868,'Lista de Produtos'!$A$2:$AE$998,31,0))))))))))))))))))))))))))))))),"")</f>
        <v/>
      </c>
      <c r="E868" s="67"/>
      <c r="F868" s="42"/>
      <c r="G868" s="43" t="str">
        <f t="shared" si="13"/>
        <v/>
      </c>
    </row>
    <row r="869" spans="1:7" x14ac:dyDescent="0.25">
      <c r="A869" s="68" t="str">
        <f>IF('Lista de Produtos'!A858="","",'Lista de Produtos'!A858)</f>
        <v/>
      </c>
      <c r="B869" s="69"/>
      <c r="C869" s="70"/>
      <c r="D869" s="66" t="str">
        <f>IFERROR(IF($F$10=1,VLOOKUP(A869,'Lista de Produtos'!$A$2:$E$998,2,0),IF($F$10=2,VLOOKUP(A869,'Lista de Produtos'!$A$2:$E$998,3,0),IF($F$10=3,VLOOKUP(A869,'Lista de Produtos'!$A$2:$E$998,4,0),IF($F$10=4,VLOOKUP(A869,'Lista de Produtos'!$A$2:$E$998,5,0),IF($F$10=5,VLOOKUP(A869,'Lista de Produtos'!$A$2:$F$998,6,0),IF($F$10=6,VLOOKUP(A869,'Lista de Produtos'!$A$2:$G$998,7,0),IF($F$10=7,VLOOKUP(A869,'Lista de Produtos'!$A$2:$H$998,8,0),IF($F$10=8,VLOOKUP(A869,'Lista de Produtos'!$A$2:$I$998,9,0),IF($F$10=9,VLOOKUP(A869,'Lista de Produtos'!$A$2:$J$998,10,0),IF($F$10=10,VLOOKUP(A869,'Lista de Produtos'!$A$2:$AE$998,11,0),IF($F$10=11,VLOOKUP(A869,'Lista de Produtos'!$A$2:$AE$998,12,0),IF($F$10=12,VLOOKUP(A869,'Lista de Produtos'!$A$2:$AE$998,13,0),IF($F$10=13,VLOOKUP(A869,'Lista de Produtos'!$A$2:$AE$998,14,0),IF($F$10=14,VLOOKUP(A869,'Lista de Produtos'!$A$2:$AE$998,15,0),IF($F$10=15,VLOOKUP(A869,'Lista de Produtos'!$A$2:$AE$998,16,0),IF($F$10=16,VLOOKUP(A869,'Lista de Produtos'!$A$2:$AE$998,17,0),IF($F$10=17,VLOOKUP(A869,'Lista de Produtos'!$A$2:$AE$998,18,0),IF($F$10=18,VLOOKUP(A869,'Lista de Produtos'!$A$2:$AE$998,19,0),IF($F$10=19,VLOOKUP(A869,'Lista de Produtos'!$A$2:$AE$998,20,0),IF($F$10=20,VLOOKUP(A869,'Lista de Produtos'!$A$2:$AE$998,21,0),IF($F$10=21,VLOOKUP(A869,'Lista de Produtos'!$A$2:$AE$998,22,0),IF($F$10=22,VLOOKUP(A869,'Lista de Produtos'!$A$2:$AE$998,23,0),IF($F$10=23,VLOOKUP(A869,'Lista de Produtos'!$A$2:$AE$998,24,0),IF($F$10=24,VLOOKUP(A869,'Lista de Produtos'!$A$2:$AE$998,25,0),IF($F$10=25,VLOOKUP(A869,'Lista de Produtos'!$A$2:$AE$998,26,0),IF($F$10=26,VLOOKUP(A869,'Lista de Produtos'!$A$2:$AE$998,27,0),IF($F$10=27,VLOOKUP(A869,'Lista de Produtos'!$A$2:$AE$998,28,0),IF($F$10=28,VLOOKUP(A869,'Lista de Produtos'!$A$2:$AE$998,29,0),IF($F$10=29,VLOOKUP(A869,'Lista de Produtos'!$A$2:$AE$998,30,0),IF($F$10=30,VLOOKUP(A869,'Lista de Produtos'!$A$2:$AE$998,31,0))))))))))))))))))))))))))))))),"")</f>
        <v/>
      </c>
      <c r="E869" s="67"/>
      <c r="F869" s="42"/>
      <c r="G869" s="43" t="str">
        <f t="shared" si="13"/>
        <v/>
      </c>
    </row>
    <row r="870" spans="1:7" x14ac:dyDescent="0.25">
      <c r="A870" s="68" t="str">
        <f>IF('Lista de Produtos'!A859="","",'Lista de Produtos'!A859)</f>
        <v/>
      </c>
      <c r="B870" s="69"/>
      <c r="C870" s="70"/>
      <c r="D870" s="66" t="str">
        <f>IFERROR(IF($F$10=1,VLOOKUP(A870,'Lista de Produtos'!$A$2:$E$998,2,0),IF($F$10=2,VLOOKUP(A870,'Lista de Produtos'!$A$2:$E$998,3,0),IF($F$10=3,VLOOKUP(A870,'Lista de Produtos'!$A$2:$E$998,4,0),IF($F$10=4,VLOOKUP(A870,'Lista de Produtos'!$A$2:$E$998,5,0),IF($F$10=5,VLOOKUP(A870,'Lista de Produtos'!$A$2:$F$998,6,0),IF($F$10=6,VLOOKUP(A870,'Lista de Produtos'!$A$2:$G$998,7,0),IF($F$10=7,VLOOKUP(A870,'Lista de Produtos'!$A$2:$H$998,8,0),IF($F$10=8,VLOOKUP(A870,'Lista de Produtos'!$A$2:$I$998,9,0),IF($F$10=9,VLOOKUP(A870,'Lista de Produtos'!$A$2:$J$998,10,0),IF($F$10=10,VLOOKUP(A870,'Lista de Produtos'!$A$2:$AE$998,11,0),IF($F$10=11,VLOOKUP(A870,'Lista de Produtos'!$A$2:$AE$998,12,0),IF($F$10=12,VLOOKUP(A870,'Lista de Produtos'!$A$2:$AE$998,13,0),IF($F$10=13,VLOOKUP(A870,'Lista de Produtos'!$A$2:$AE$998,14,0),IF($F$10=14,VLOOKUP(A870,'Lista de Produtos'!$A$2:$AE$998,15,0),IF($F$10=15,VLOOKUP(A870,'Lista de Produtos'!$A$2:$AE$998,16,0),IF($F$10=16,VLOOKUP(A870,'Lista de Produtos'!$A$2:$AE$998,17,0),IF($F$10=17,VLOOKUP(A870,'Lista de Produtos'!$A$2:$AE$998,18,0),IF($F$10=18,VLOOKUP(A870,'Lista de Produtos'!$A$2:$AE$998,19,0),IF($F$10=19,VLOOKUP(A870,'Lista de Produtos'!$A$2:$AE$998,20,0),IF($F$10=20,VLOOKUP(A870,'Lista de Produtos'!$A$2:$AE$998,21,0),IF($F$10=21,VLOOKUP(A870,'Lista de Produtos'!$A$2:$AE$998,22,0),IF($F$10=22,VLOOKUP(A870,'Lista de Produtos'!$A$2:$AE$998,23,0),IF($F$10=23,VLOOKUP(A870,'Lista de Produtos'!$A$2:$AE$998,24,0),IF($F$10=24,VLOOKUP(A870,'Lista de Produtos'!$A$2:$AE$998,25,0),IF($F$10=25,VLOOKUP(A870,'Lista de Produtos'!$A$2:$AE$998,26,0),IF($F$10=26,VLOOKUP(A870,'Lista de Produtos'!$A$2:$AE$998,27,0),IF($F$10=27,VLOOKUP(A870,'Lista de Produtos'!$A$2:$AE$998,28,0),IF($F$10=28,VLOOKUP(A870,'Lista de Produtos'!$A$2:$AE$998,29,0),IF($F$10=29,VLOOKUP(A870,'Lista de Produtos'!$A$2:$AE$998,30,0),IF($F$10=30,VLOOKUP(A870,'Lista de Produtos'!$A$2:$AE$998,31,0))))))))))))))))))))))))))))))),"")</f>
        <v/>
      </c>
      <c r="E870" s="67"/>
      <c r="F870" s="42"/>
      <c r="G870" s="43" t="str">
        <f t="shared" si="13"/>
        <v/>
      </c>
    </row>
    <row r="871" spans="1:7" x14ac:dyDescent="0.25">
      <c r="A871" s="68" t="str">
        <f>IF('Lista de Produtos'!A860="","",'Lista de Produtos'!A860)</f>
        <v/>
      </c>
      <c r="B871" s="69"/>
      <c r="C871" s="70"/>
      <c r="D871" s="66" t="str">
        <f>IFERROR(IF($F$10=1,VLOOKUP(A871,'Lista de Produtos'!$A$2:$E$998,2,0),IF($F$10=2,VLOOKUP(A871,'Lista de Produtos'!$A$2:$E$998,3,0),IF($F$10=3,VLOOKUP(A871,'Lista de Produtos'!$A$2:$E$998,4,0),IF($F$10=4,VLOOKUP(A871,'Lista de Produtos'!$A$2:$E$998,5,0),IF($F$10=5,VLOOKUP(A871,'Lista de Produtos'!$A$2:$F$998,6,0),IF($F$10=6,VLOOKUP(A871,'Lista de Produtos'!$A$2:$G$998,7,0),IF($F$10=7,VLOOKUP(A871,'Lista de Produtos'!$A$2:$H$998,8,0),IF($F$10=8,VLOOKUP(A871,'Lista de Produtos'!$A$2:$I$998,9,0),IF($F$10=9,VLOOKUP(A871,'Lista de Produtos'!$A$2:$J$998,10,0),IF($F$10=10,VLOOKUP(A871,'Lista de Produtos'!$A$2:$AE$998,11,0),IF($F$10=11,VLOOKUP(A871,'Lista de Produtos'!$A$2:$AE$998,12,0),IF($F$10=12,VLOOKUP(A871,'Lista de Produtos'!$A$2:$AE$998,13,0),IF($F$10=13,VLOOKUP(A871,'Lista de Produtos'!$A$2:$AE$998,14,0),IF($F$10=14,VLOOKUP(A871,'Lista de Produtos'!$A$2:$AE$998,15,0),IF($F$10=15,VLOOKUP(A871,'Lista de Produtos'!$A$2:$AE$998,16,0),IF($F$10=16,VLOOKUP(A871,'Lista de Produtos'!$A$2:$AE$998,17,0),IF($F$10=17,VLOOKUP(A871,'Lista de Produtos'!$A$2:$AE$998,18,0),IF($F$10=18,VLOOKUP(A871,'Lista de Produtos'!$A$2:$AE$998,19,0),IF($F$10=19,VLOOKUP(A871,'Lista de Produtos'!$A$2:$AE$998,20,0),IF($F$10=20,VLOOKUP(A871,'Lista de Produtos'!$A$2:$AE$998,21,0),IF($F$10=21,VLOOKUP(A871,'Lista de Produtos'!$A$2:$AE$998,22,0),IF($F$10=22,VLOOKUP(A871,'Lista de Produtos'!$A$2:$AE$998,23,0),IF($F$10=23,VLOOKUP(A871,'Lista de Produtos'!$A$2:$AE$998,24,0),IF($F$10=24,VLOOKUP(A871,'Lista de Produtos'!$A$2:$AE$998,25,0),IF($F$10=25,VLOOKUP(A871,'Lista de Produtos'!$A$2:$AE$998,26,0),IF($F$10=26,VLOOKUP(A871,'Lista de Produtos'!$A$2:$AE$998,27,0),IF($F$10=27,VLOOKUP(A871,'Lista de Produtos'!$A$2:$AE$998,28,0),IF($F$10=28,VLOOKUP(A871,'Lista de Produtos'!$A$2:$AE$998,29,0),IF($F$10=29,VLOOKUP(A871,'Lista de Produtos'!$A$2:$AE$998,30,0),IF($F$10=30,VLOOKUP(A871,'Lista de Produtos'!$A$2:$AE$998,31,0))))))))))))))))))))))))))))))),"")</f>
        <v/>
      </c>
      <c r="E871" s="67"/>
      <c r="F871" s="42"/>
      <c r="G871" s="43" t="str">
        <f t="shared" si="13"/>
        <v/>
      </c>
    </row>
    <row r="872" spans="1:7" x14ac:dyDescent="0.25">
      <c r="A872" s="68" t="str">
        <f>IF('Lista de Produtos'!A861="","",'Lista de Produtos'!A861)</f>
        <v/>
      </c>
      <c r="B872" s="69"/>
      <c r="C872" s="70"/>
      <c r="D872" s="66" t="str">
        <f>IFERROR(IF($F$10=1,VLOOKUP(A872,'Lista de Produtos'!$A$2:$E$998,2,0),IF($F$10=2,VLOOKUP(A872,'Lista de Produtos'!$A$2:$E$998,3,0),IF($F$10=3,VLOOKUP(A872,'Lista de Produtos'!$A$2:$E$998,4,0),IF($F$10=4,VLOOKUP(A872,'Lista de Produtos'!$A$2:$E$998,5,0),IF($F$10=5,VLOOKUP(A872,'Lista de Produtos'!$A$2:$F$998,6,0),IF($F$10=6,VLOOKUP(A872,'Lista de Produtos'!$A$2:$G$998,7,0),IF($F$10=7,VLOOKUP(A872,'Lista de Produtos'!$A$2:$H$998,8,0),IF($F$10=8,VLOOKUP(A872,'Lista de Produtos'!$A$2:$I$998,9,0),IF($F$10=9,VLOOKUP(A872,'Lista de Produtos'!$A$2:$J$998,10,0),IF($F$10=10,VLOOKUP(A872,'Lista de Produtos'!$A$2:$AE$998,11,0),IF($F$10=11,VLOOKUP(A872,'Lista de Produtos'!$A$2:$AE$998,12,0),IF($F$10=12,VLOOKUP(A872,'Lista de Produtos'!$A$2:$AE$998,13,0),IF($F$10=13,VLOOKUP(A872,'Lista de Produtos'!$A$2:$AE$998,14,0),IF($F$10=14,VLOOKUP(A872,'Lista de Produtos'!$A$2:$AE$998,15,0),IF($F$10=15,VLOOKUP(A872,'Lista de Produtos'!$A$2:$AE$998,16,0),IF($F$10=16,VLOOKUP(A872,'Lista de Produtos'!$A$2:$AE$998,17,0),IF($F$10=17,VLOOKUP(A872,'Lista de Produtos'!$A$2:$AE$998,18,0),IF($F$10=18,VLOOKUP(A872,'Lista de Produtos'!$A$2:$AE$998,19,0),IF($F$10=19,VLOOKUP(A872,'Lista de Produtos'!$A$2:$AE$998,20,0),IF($F$10=20,VLOOKUP(A872,'Lista de Produtos'!$A$2:$AE$998,21,0),IF($F$10=21,VLOOKUP(A872,'Lista de Produtos'!$A$2:$AE$998,22,0),IF($F$10=22,VLOOKUP(A872,'Lista de Produtos'!$A$2:$AE$998,23,0),IF($F$10=23,VLOOKUP(A872,'Lista de Produtos'!$A$2:$AE$998,24,0),IF($F$10=24,VLOOKUP(A872,'Lista de Produtos'!$A$2:$AE$998,25,0),IF($F$10=25,VLOOKUP(A872,'Lista de Produtos'!$A$2:$AE$998,26,0),IF($F$10=26,VLOOKUP(A872,'Lista de Produtos'!$A$2:$AE$998,27,0),IF($F$10=27,VLOOKUP(A872,'Lista de Produtos'!$A$2:$AE$998,28,0),IF($F$10=28,VLOOKUP(A872,'Lista de Produtos'!$A$2:$AE$998,29,0),IF($F$10=29,VLOOKUP(A872,'Lista de Produtos'!$A$2:$AE$998,30,0),IF($F$10=30,VLOOKUP(A872,'Lista de Produtos'!$A$2:$AE$998,31,0))))))))))))))))))))))))))))))),"")</f>
        <v/>
      </c>
      <c r="E872" s="67"/>
      <c r="F872" s="42"/>
      <c r="G872" s="43" t="str">
        <f t="shared" si="13"/>
        <v/>
      </c>
    </row>
    <row r="873" spans="1:7" x14ac:dyDescent="0.25">
      <c r="A873" s="68" t="str">
        <f>IF('Lista de Produtos'!A862="","",'Lista de Produtos'!A862)</f>
        <v/>
      </c>
      <c r="B873" s="69"/>
      <c r="C873" s="70"/>
      <c r="D873" s="66" t="str">
        <f>IFERROR(IF($F$10=1,VLOOKUP(A873,'Lista de Produtos'!$A$2:$E$998,2,0),IF($F$10=2,VLOOKUP(A873,'Lista de Produtos'!$A$2:$E$998,3,0),IF($F$10=3,VLOOKUP(A873,'Lista de Produtos'!$A$2:$E$998,4,0),IF($F$10=4,VLOOKUP(A873,'Lista de Produtos'!$A$2:$E$998,5,0),IF($F$10=5,VLOOKUP(A873,'Lista de Produtos'!$A$2:$F$998,6,0),IF($F$10=6,VLOOKUP(A873,'Lista de Produtos'!$A$2:$G$998,7,0),IF($F$10=7,VLOOKUP(A873,'Lista de Produtos'!$A$2:$H$998,8,0),IF($F$10=8,VLOOKUP(A873,'Lista de Produtos'!$A$2:$I$998,9,0),IF($F$10=9,VLOOKUP(A873,'Lista de Produtos'!$A$2:$J$998,10,0),IF($F$10=10,VLOOKUP(A873,'Lista de Produtos'!$A$2:$AE$998,11,0),IF($F$10=11,VLOOKUP(A873,'Lista de Produtos'!$A$2:$AE$998,12,0),IF($F$10=12,VLOOKUP(A873,'Lista de Produtos'!$A$2:$AE$998,13,0),IF($F$10=13,VLOOKUP(A873,'Lista de Produtos'!$A$2:$AE$998,14,0),IF($F$10=14,VLOOKUP(A873,'Lista de Produtos'!$A$2:$AE$998,15,0),IF($F$10=15,VLOOKUP(A873,'Lista de Produtos'!$A$2:$AE$998,16,0),IF($F$10=16,VLOOKUP(A873,'Lista de Produtos'!$A$2:$AE$998,17,0),IF($F$10=17,VLOOKUP(A873,'Lista de Produtos'!$A$2:$AE$998,18,0),IF($F$10=18,VLOOKUP(A873,'Lista de Produtos'!$A$2:$AE$998,19,0),IF($F$10=19,VLOOKUP(A873,'Lista de Produtos'!$A$2:$AE$998,20,0),IF($F$10=20,VLOOKUP(A873,'Lista de Produtos'!$A$2:$AE$998,21,0),IF($F$10=21,VLOOKUP(A873,'Lista de Produtos'!$A$2:$AE$998,22,0),IF($F$10=22,VLOOKUP(A873,'Lista de Produtos'!$A$2:$AE$998,23,0),IF($F$10=23,VLOOKUP(A873,'Lista de Produtos'!$A$2:$AE$998,24,0),IF($F$10=24,VLOOKUP(A873,'Lista de Produtos'!$A$2:$AE$998,25,0),IF($F$10=25,VLOOKUP(A873,'Lista de Produtos'!$A$2:$AE$998,26,0),IF($F$10=26,VLOOKUP(A873,'Lista de Produtos'!$A$2:$AE$998,27,0),IF($F$10=27,VLOOKUP(A873,'Lista de Produtos'!$A$2:$AE$998,28,0),IF($F$10=28,VLOOKUP(A873,'Lista de Produtos'!$A$2:$AE$998,29,0),IF($F$10=29,VLOOKUP(A873,'Lista de Produtos'!$A$2:$AE$998,30,0),IF($F$10=30,VLOOKUP(A873,'Lista de Produtos'!$A$2:$AE$998,31,0))))))))))))))))))))))))))))))),"")</f>
        <v/>
      </c>
      <c r="E873" s="67"/>
      <c r="F873" s="42"/>
      <c r="G873" s="43" t="str">
        <f t="shared" si="13"/>
        <v/>
      </c>
    </row>
    <row r="874" spans="1:7" x14ac:dyDescent="0.25">
      <c r="A874" s="68" t="str">
        <f>IF('Lista de Produtos'!A863="","",'Lista de Produtos'!A863)</f>
        <v/>
      </c>
      <c r="B874" s="69"/>
      <c r="C874" s="70"/>
      <c r="D874" s="66" t="str">
        <f>IFERROR(IF($F$10=1,VLOOKUP(A874,'Lista de Produtos'!$A$2:$E$998,2,0),IF($F$10=2,VLOOKUP(A874,'Lista de Produtos'!$A$2:$E$998,3,0),IF($F$10=3,VLOOKUP(A874,'Lista de Produtos'!$A$2:$E$998,4,0),IF($F$10=4,VLOOKUP(A874,'Lista de Produtos'!$A$2:$E$998,5,0),IF($F$10=5,VLOOKUP(A874,'Lista de Produtos'!$A$2:$F$998,6,0),IF($F$10=6,VLOOKUP(A874,'Lista de Produtos'!$A$2:$G$998,7,0),IF($F$10=7,VLOOKUP(A874,'Lista de Produtos'!$A$2:$H$998,8,0),IF($F$10=8,VLOOKUP(A874,'Lista de Produtos'!$A$2:$I$998,9,0),IF($F$10=9,VLOOKUP(A874,'Lista de Produtos'!$A$2:$J$998,10,0),IF($F$10=10,VLOOKUP(A874,'Lista de Produtos'!$A$2:$AE$998,11,0),IF($F$10=11,VLOOKUP(A874,'Lista de Produtos'!$A$2:$AE$998,12,0),IF($F$10=12,VLOOKUP(A874,'Lista de Produtos'!$A$2:$AE$998,13,0),IF($F$10=13,VLOOKUP(A874,'Lista de Produtos'!$A$2:$AE$998,14,0),IF($F$10=14,VLOOKUP(A874,'Lista de Produtos'!$A$2:$AE$998,15,0),IF($F$10=15,VLOOKUP(A874,'Lista de Produtos'!$A$2:$AE$998,16,0),IF($F$10=16,VLOOKUP(A874,'Lista de Produtos'!$A$2:$AE$998,17,0),IF($F$10=17,VLOOKUP(A874,'Lista de Produtos'!$A$2:$AE$998,18,0),IF($F$10=18,VLOOKUP(A874,'Lista de Produtos'!$A$2:$AE$998,19,0),IF($F$10=19,VLOOKUP(A874,'Lista de Produtos'!$A$2:$AE$998,20,0),IF($F$10=20,VLOOKUP(A874,'Lista de Produtos'!$A$2:$AE$998,21,0),IF($F$10=21,VLOOKUP(A874,'Lista de Produtos'!$A$2:$AE$998,22,0),IF($F$10=22,VLOOKUP(A874,'Lista de Produtos'!$A$2:$AE$998,23,0),IF($F$10=23,VLOOKUP(A874,'Lista de Produtos'!$A$2:$AE$998,24,0),IF($F$10=24,VLOOKUP(A874,'Lista de Produtos'!$A$2:$AE$998,25,0),IF($F$10=25,VLOOKUP(A874,'Lista de Produtos'!$A$2:$AE$998,26,0),IF($F$10=26,VLOOKUP(A874,'Lista de Produtos'!$A$2:$AE$998,27,0),IF($F$10=27,VLOOKUP(A874,'Lista de Produtos'!$A$2:$AE$998,28,0),IF($F$10=28,VLOOKUP(A874,'Lista de Produtos'!$A$2:$AE$998,29,0),IF($F$10=29,VLOOKUP(A874,'Lista de Produtos'!$A$2:$AE$998,30,0),IF($F$10=30,VLOOKUP(A874,'Lista de Produtos'!$A$2:$AE$998,31,0))))))))))))))))))))))))))))))),"")</f>
        <v/>
      </c>
      <c r="E874" s="67"/>
      <c r="F874" s="42"/>
      <c r="G874" s="43" t="str">
        <f t="shared" si="13"/>
        <v/>
      </c>
    </row>
    <row r="875" spans="1:7" x14ac:dyDescent="0.25">
      <c r="A875" s="68" t="str">
        <f>IF('Lista de Produtos'!A864="","",'Lista de Produtos'!A864)</f>
        <v/>
      </c>
      <c r="B875" s="69"/>
      <c r="C875" s="70"/>
      <c r="D875" s="66" t="str">
        <f>IFERROR(IF($F$10=1,VLOOKUP(A875,'Lista de Produtos'!$A$2:$E$998,2,0),IF($F$10=2,VLOOKUP(A875,'Lista de Produtos'!$A$2:$E$998,3,0),IF($F$10=3,VLOOKUP(A875,'Lista de Produtos'!$A$2:$E$998,4,0),IF($F$10=4,VLOOKUP(A875,'Lista de Produtos'!$A$2:$E$998,5,0),IF($F$10=5,VLOOKUP(A875,'Lista de Produtos'!$A$2:$F$998,6,0),IF($F$10=6,VLOOKUP(A875,'Lista de Produtos'!$A$2:$G$998,7,0),IF($F$10=7,VLOOKUP(A875,'Lista de Produtos'!$A$2:$H$998,8,0),IF($F$10=8,VLOOKUP(A875,'Lista de Produtos'!$A$2:$I$998,9,0),IF($F$10=9,VLOOKUP(A875,'Lista de Produtos'!$A$2:$J$998,10,0),IF($F$10=10,VLOOKUP(A875,'Lista de Produtos'!$A$2:$AE$998,11,0),IF($F$10=11,VLOOKUP(A875,'Lista de Produtos'!$A$2:$AE$998,12,0),IF($F$10=12,VLOOKUP(A875,'Lista de Produtos'!$A$2:$AE$998,13,0),IF($F$10=13,VLOOKUP(A875,'Lista de Produtos'!$A$2:$AE$998,14,0),IF($F$10=14,VLOOKUP(A875,'Lista de Produtos'!$A$2:$AE$998,15,0),IF($F$10=15,VLOOKUP(A875,'Lista de Produtos'!$A$2:$AE$998,16,0),IF($F$10=16,VLOOKUP(A875,'Lista de Produtos'!$A$2:$AE$998,17,0),IF($F$10=17,VLOOKUP(A875,'Lista de Produtos'!$A$2:$AE$998,18,0),IF($F$10=18,VLOOKUP(A875,'Lista de Produtos'!$A$2:$AE$998,19,0),IF($F$10=19,VLOOKUP(A875,'Lista de Produtos'!$A$2:$AE$998,20,0),IF($F$10=20,VLOOKUP(A875,'Lista de Produtos'!$A$2:$AE$998,21,0),IF($F$10=21,VLOOKUP(A875,'Lista de Produtos'!$A$2:$AE$998,22,0),IF($F$10=22,VLOOKUP(A875,'Lista de Produtos'!$A$2:$AE$998,23,0),IF($F$10=23,VLOOKUP(A875,'Lista de Produtos'!$A$2:$AE$998,24,0),IF($F$10=24,VLOOKUP(A875,'Lista de Produtos'!$A$2:$AE$998,25,0),IF($F$10=25,VLOOKUP(A875,'Lista de Produtos'!$A$2:$AE$998,26,0),IF($F$10=26,VLOOKUP(A875,'Lista de Produtos'!$A$2:$AE$998,27,0),IF($F$10=27,VLOOKUP(A875,'Lista de Produtos'!$A$2:$AE$998,28,0),IF($F$10=28,VLOOKUP(A875,'Lista de Produtos'!$A$2:$AE$998,29,0),IF($F$10=29,VLOOKUP(A875,'Lista de Produtos'!$A$2:$AE$998,30,0),IF($F$10=30,VLOOKUP(A875,'Lista de Produtos'!$A$2:$AE$998,31,0))))))))))))))))))))))))))))))),"")</f>
        <v/>
      </c>
      <c r="E875" s="67"/>
      <c r="F875" s="42"/>
      <c r="G875" s="43" t="str">
        <f t="shared" si="13"/>
        <v/>
      </c>
    </row>
    <row r="876" spans="1:7" x14ac:dyDescent="0.25">
      <c r="A876" s="68" t="str">
        <f>IF('Lista de Produtos'!A865="","",'Lista de Produtos'!A865)</f>
        <v/>
      </c>
      <c r="B876" s="69"/>
      <c r="C876" s="70"/>
      <c r="D876" s="66" t="str">
        <f>IFERROR(IF($F$10=1,VLOOKUP(A876,'Lista de Produtos'!$A$2:$E$998,2,0),IF($F$10=2,VLOOKUP(A876,'Lista de Produtos'!$A$2:$E$998,3,0),IF($F$10=3,VLOOKUP(A876,'Lista de Produtos'!$A$2:$E$998,4,0),IF($F$10=4,VLOOKUP(A876,'Lista de Produtos'!$A$2:$E$998,5,0),IF($F$10=5,VLOOKUP(A876,'Lista de Produtos'!$A$2:$F$998,6,0),IF($F$10=6,VLOOKUP(A876,'Lista de Produtos'!$A$2:$G$998,7,0),IF($F$10=7,VLOOKUP(A876,'Lista de Produtos'!$A$2:$H$998,8,0),IF($F$10=8,VLOOKUP(A876,'Lista de Produtos'!$A$2:$I$998,9,0),IF($F$10=9,VLOOKUP(A876,'Lista de Produtos'!$A$2:$J$998,10,0),IF($F$10=10,VLOOKUP(A876,'Lista de Produtos'!$A$2:$AE$998,11,0),IF($F$10=11,VLOOKUP(A876,'Lista de Produtos'!$A$2:$AE$998,12,0),IF($F$10=12,VLOOKUP(A876,'Lista de Produtos'!$A$2:$AE$998,13,0),IF($F$10=13,VLOOKUP(A876,'Lista de Produtos'!$A$2:$AE$998,14,0),IF($F$10=14,VLOOKUP(A876,'Lista de Produtos'!$A$2:$AE$998,15,0),IF($F$10=15,VLOOKUP(A876,'Lista de Produtos'!$A$2:$AE$998,16,0),IF($F$10=16,VLOOKUP(A876,'Lista de Produtos'!$A$2:$AE$998,17,0),IF($F$10=17,VLOOKUP(A876,'Lista de Produtos'!$A$2:$AE$998,18,0),IF($F$10=18,VLOOKUP(A876,'Lista de Produtos'!$A$2:$AE$998,19,0),IF($F$10=19,VLOOKUP(A876,'Lista de Produtos'!$A$2:$AE$998,20,0),IF($F$10=20,VLOOKUP(A876,'Lista de Produtos'!$A$2:$AE$998,21,0),IF($F$10=21,VLOOKUP(A876,'Lista de Produtos'!$A$2:$AE$998,22,0),IF($F$10=22,VLOOKUP(A876,'Lista de Produtos'!$A$2:$AE$998,23,0),IF($F$10=23,VLOOKUP(A876,'Lista de Produtos'!$A$2:$AE$998,24,0),IF($F$10=24,VLOOKUP(A876,'Lista de Produtos'!$A$2:$AE$998,25,0),IF($F$10=25,VLOOKUP(A876,'Lista de Produtos'!$A$2:$AE$998,26,0),IF($F$10=26,VLOOKUP(A876,'Lista de Produtos'!$A$2:$AE$998,27,0),IF($F$10=27,VLOOKUP(A876,'Lista de Produtos'!$A$2:$AE$998,28,0),IF($F$10=28,VLOOKUP(A876,'Lista de Produtos'!$A$2:$AE$998,29,0),IF($F$10=29,VLOOKUP(A876,'Lista de Produtos'!$A$2:$AE$998,30,0),IF($F$10=30,VLOOKUP(A876,'Lista de Produtos'!$A$2:$AE$998,31,0))))))))))))))))))))))))))))))),"")</f>
        <v/>
      </c>
      <c r="E876" s="67"/>
      <c r="F876" s="42"/>
      <c r="G876" s="43" t="str">
        <f t="shared" si="13"/>
        <v/>
      </c>
    </row>
    <row r="877" spans="1:7" x14ac:dyDescent="0.25">
      <c r="A877" s="68" t="str">
        <f>IF('Lista de Produtos'!A866="","",'Lista de Produtos'!A866)</f>
        <v/>
      </c>
      <c r="B877" s="69"/>
      <c r="C877" s="70"/>
      <c r="D877" s="66" t="str">
        <f>IFERROR(IF($F$10=1,VLOOKUP(A877,'Lista de Produtos'!$A$2:$E$998,2,0),IF($F$10=2,VLOOKUP(A877,'Lista de Produtos'!$A$2:$E$998,3,0),IF($F$10=3,VLOOKUP(A877,'Lista de Produtos'!$A$2:$E$998,4,0),IF($F$10=4,VLOOKUP(A877,'Lista de Produtos'!$A$2:$E$998,5,0),IF($F$10=5,VLOOKUP(A877,'Lista de Produtos'!$A$2:$F$998,6,0),IF($F$10=6,VLOOKUP(A877,'Lista de Produtos'!$A$2:$G$998,7,0),IF($F$10=7,VLOOKUP(A877,'Lista de Produtos'!$A$2:$H$998,8,0),IF($F$10=8,VLOOKUP(A877,'Lista de Produtos'!$A$2:$I$998,9,0),IF($F$10=9,VLOOKUP(A877,'Lista de Produtos'!$A$2:$J$998,10,0),IF($F$10=10,VLOOKUP(A877,'Lista de Produtos'!$A$2:$AE$998,11,0),IF($F$10=11,VLOOKUP(A877,'Lista de Produtos'!$A$2:$AE$998,12,0),IF($F$10=12,VLOOKUP(A877,'Lista de Produtos'!$A$2:$AE$998,13,0),IF($F$10=13,VLOOKUP(A877,'Lista de Produtos'!$A$2:$AE$998,14,0),IF($F$10=14,VLOOKUP(A877,'Lista de Produtos'!$A$2:$AE$998,15,0),IF($F$10=15,VLOOKUP(A877,'Lista de Produtos'!$A$2:$AE$998,16,0),IF($F$10=16,VLOOKUP(A877,'Lista de Produtos'!$A$2:$AE$998,17,0),IF($F$10=17,VLOOKUP(A877,'Lista de Produtos'!$A$2:$AE$998,18,0),IF($F$10=18,VLOOKUP(A877,'Lista de Produtos'!$A$2:$AE$998,19,0),IF($F$10=19,VLOOKUP(A877,'Lista de Produtos'!$A$2:$AE$998,20,0),IF($F$10=20,VLOOKUP(A877,'Lista de Produtos'!$A$2:$AE$998,21,0),IF($F$10=21,VLOOKUP(A877,'Lista de Produtos'!$A$2:$AE$998,22,0),IF($F$10=22,VLOOKUP(A877,'Lista de Produtos'!$A$2:$AE$998,23,0),IF($F$10=23,VLOOKUP(A877,'Lista de Produtos'!$A$2:$AE$998,24,0),IF($F$10=24,VLOOKUP(A877,'Lista de Produtos'!$A$2:$AE$998,25,0),IF($F$10=25,VLOOKUP(A877,'Lista de Produtos'!$A$2:$AE$998,26,0),IF($F$10=26,VLOOKUP(A877,'Lista de Produtos'!$A$2:$AE$998,27,0),IF($F$10=27,VLOOKUP(A877,'Lista de Produtos'!$A$2:$AE$998,28,0),IF($F$10=28,VLOOKUP(A877,'Lista de Produtos'!$A$2:$AE$998,29,0),IF($F$10=29,VLOOKUP(A877,'Lista de Produtos'!$A$2:$AE$998,30,0),IF($F$10=30,VLOOKUP(A877,'Lista de Produtos'!$A$2:$AE$998,31,0))))))))))))))))))))))))))))))),"")</f>
        <v/>
      </c>
      <c r="E877" s="67"/>
      <c r="F877" s="42"/>
      <c r="G877" s="43" t="str">
        <f t="shared" si="13"/>
        <v/>
      </c>
    </row>
    <row r="878" spans="1:7" x14ac:dyDescent="0.25">
      <c r="A878" s="68" t="str">
        <f>IF('Lista de Produtos'!A867="","",'Lista de Produtos'!A867)</f>
        <v/>
      </c>
      <c r="B878" s="69"/>
      <c r="C878" s="70"/>
      <c r="D878" s="66" t="str">
        <f>IFERROR(IF($F$10=1,VLOOKUP(A878,'Lista de Produtos'!$A$2:$E$998,2,0),IF($F$10=2,VLOOKUP(A878,'Lista de Produtos'!$A$2:$E$998,3,0),IF($F$10=3,VLOOKUP(A878,'Lista de Produtos'!$A$2:$E$998,4,0),IF($F$10=4,VLOOKUP(A878,'Lista de Produtos'!$A$2:$E$998,5,0),IF($F$10=5,VLOOKUP(A878,'Lista de Produtos'!$A$2:$F$998,6,0),IF($F$10=6,VLOOKUP(A878,'Lista de Produtos'!$A$2:$G$998,7,0),IF($F$10=7,VLOOKUP(A878,'Lista de Produtos'!$A$2:$H$998,8,0),IF($F$10=8,VLOOKUP(A878,'Lista de Produtos'!$A$2:$I$998,9,0),IF($F$10=9,VLOOKUP(A878,'Lista de Produtos'!$A$2:$J$998,10,0),IF($F$10=10,VLOOKUP(A878,'Lista de Produtos'!$A$2:$AE$998,11,0),IF($F$10=11,VLOOKUP(A878,'Lista de Produtos'!$A$2:$AE$998,12,0),IF($F$10=12,VLOOKUP(A878,'Lista de Produtos'!$A$2:$AE$998,13,0),IF($F$10=13,VLOOKUP(A878,'Lista de Produtos'!$A$2:$AE$998,14,0),IF($F$10=14,VLOOKUP(A878,'Lista de Produtos'!$A$2:$AE$998,15,0),IF($F$10=15,VLOOKUP(A878,'Lista de Produtos'!$A$2:$AE$998,16,0),IF($F$10=16,VLOOKUP(A878,'Lista de Produtos'!$A$2:$AE$998,17,0),IF($F$10=17,VLOOKUP(A878,'Lista de Produtos'!$A$2:$AE$998,18,0),IF($F$10=18,VLOOKUP(A878,'Lista de Produtos'!$A$2:$AE$998,19,0),IF($F$10=19,VLOOKUP(A878,'Lista de Produtos'!$A$2:$AE$998,20,0),IF($F$10=20,VLOOKUP(A878,'Lista de Produtos'!$A$2:$AE$998,21,0),IF($F$10=21,VLOOKUP(A878,'Lista de Produtos'!$A$2:$AE$998,22,0),IF($F$10=22,VLOOKUP(A878,'Lista de Produtos'!$A$2:$AE$998,23,0),IF($F$10=23,VLOOKUP(A878,'Lista de Produtos'!$A$2:$AE$998,24,0),IF($F$10=24,VLOOKUP(A878,'Lista de Produtos'!$A$2:$AE$998,25,0),IF($F$10=25,VLOOKUP(A878,'Lista de Produtos'!$A$2:$AE$998,26,0),IF($F$10=26,VLOOKUP(A878,'Lista de Produtos'!$A$2:$AE$998,27,0),IF($F$10=27,VLOOKUP(A878,'Lista de Produtos'!$A$2:$AE$998,28,0),IF($F$10=28,VLOOKUP(A878,'Lista de Produtos'!$A$2:$AE$998,29,0),IF($F$10=29,VLOOKUP(A878,'Lista de Produtos'!$A$2:$AE$998,30,0),IF($F$10=30,VLOOKUP(A878,'Lista de Produtos'!$A$2:$AE$998,31,0))))))))))))))))))))))))))))))),"")</f>
        <v/>
      </c>
      <c r="E878" s="67"/>
      <c r="F878" s="42"/>
      <c r="G878" s="43" t="str">
        <f t="shared" si="13"/>
        <v/>
      </c>
    </row>
    <row r="879" spans="1:7" x14ac:dyDescent="0.25">
      <c r="A879" s="68" t="str">
        <f>IF('Lista de Produtos'!A868="","",'Lista de Produtos'!A868)</f>
        <v/>
      </c>
      <c r="B879" s="69"/>
      <c r="C879" s="70"/>
      <c r="D879" s="66" t="str">
        <f>IFERROR(IF($F$10=1,VLOOKUP(A879,'Lista de Produtos'!$A$2:$E$998,2,0),IF($F$10=2,VLOOKUP(A879,'Lista de Produtos'!$A$2:$E$998,3,0),IF($F$10=3,VLOOKUP(A879,'Lista de Produtos'!$A$2:$E$998,4,0),IF($F$10=4,VLOOKUP(A879,'Lista de Produtos'!$A$2:$E$998,5,0),IF($F$10=5,VLOOKUP(A879,'Lista de Produtos'!$A$2:$F$998,6,0),IF($F$10=6,VLOOKUP(A879,'Lista de Produtos'!$A$2:$G$998,7,0),IF($F$10=7,VLOOKUP(A879,'Lista de Produtos'!$A$2:$H$998,8,0),IF($F$10=8,VLOOKUP(A879,'Lista de Produtos'!$A$2:$I$998,9,0),IF($F$10=9,VLOOKUP(A879,'Lista de Produtos'!$A$2:$J$998,10,0),IF($F$10=10,VLOOKUP(A879,'Lista de Produtos'!$A$2:$AE$998,11,0),IF($F$10=11,VLOOKUP(A879,'Lista de Produtos'!$A$2:$AE$998,12,0),IF($F$10=12,VLOOKUP(A879,'Lista de Produtos'!$A$2:$AE$998,13,0),IF($F$10=13,VLOOKUP(A879,'Lista de Produtos'!$A$2:$AE$998,14,0),IF($F$10=14,VLOOKUP(A879,'Lista de Produtos'!$A$2:$AE$998,15,0),IF($F$10=15,VLOOKUP(A879,'Lista de Produtos'!$A$2:$AE$998,16,0),IF($F$10=16,VLOOKUP(A879,'Lista de Produtos'!$A$2:$AE$998,17,0),IF($F$10=17,VLOOKUP(A879,'Lista de Produtos'!$A$2:$AE$998,18,0),IF($F$10=18,VLOOKUP(A879,'Lista de Produtos'!$A$2:$AE$998,19,0),IF($F$10=19,VLOOKUP(A879,'Lista de Produtos'!$A$2:$AE$998,20,0),IF($F$10=20,VLOOKUP(A879,'Lista de Produtos'!$A$2:$AE$998,21,0),IF($F$10=21,VLOOKUP(A879,'Lista de Produtos'!$A$2:$AE$998,22,0),IF($F$10=22,VLOOKUP(A879,'Lista de Produtos'!$A$2:$AE$998,23,0),IF($F$10=23,VLOOKUP(A879,'Lista de Produtos'!$A$2:$AE$998,24,0),IF($F$10=24,VLOOKUP(A879,'Lista de Produtos'!$A$2:$AE$998,25,0),IF($F$10=25,VLOOKUP(A879,'Lista de Produtos'!$A$2:$AE$998,26,0),IF($F$10=26,VLOOKUP(A879,'Lista de Produtos'!$A$2:$AE$998,27,0),IF($F$10=27,VLOOKUP(A879,'Lista de Produtos'!$A$2:$AE$998,28,0),IF($F$10=28,VLOOKUP(A879,'Lista de Produtos'!$A$2:$AE$998,29,0),IF($F$10=29,VLOOKUP(A879,'Lista de Produtos'!$A$2:$AE$998,30,0),IF($F$10=30,VLOOKUP(A879,'Lista de Produtos'!$A$2:$AE$998,31,0))))))))))))))))))))))))))))))),"")</f>
        <v/>
      </c>
      <c r="E879" s="67"/>
      <c r="F879" s="42"/>
      <c r="G879" s="43" t="str">
        <f t="shared" si="13"/>
        <v/>
      </c>
    </row>
    <row r="880" spans="1:7" x14ac:dyDescent="0.25">
      <c r="A880" s="68" t="str">
        <f>IF('Lista de Produtos'!A869="","",'Lista de Produtos'!A869)</f>
        <v/>
      </c>
      <c r="B880" s="69"/>
      <c r="C880" s="70"/>
      <c r="D880" s="66" t="str">
        <f>IFERROR(IF($F$10=1,VLOOKUP(A880,'Lista de Produtos'!$A$2:$E$998,2,0),IF($F$10=2,VLOOKUP(A880,'Lista de Produtos'!$A$2:$E$998,3,0),IF($F$10=3,VLOOKUP(A880,'Lista de Produtos'!$A$2:$E$998,4,0),IF($F$10=4,VLOOKUP(A880,'Lista de Produtos'!$A$2:$E$998,5,0),IF($F$10=5,VLOOKUP(A880,'Lista de Produtos'!$A$2:$F$998,6,0),IF($F$10=6,VLOOKUP(A880,'Lista de Produtos'!$A$2:$G$998,7,0),IF($F$10=7,VLOOKUP(A880,'Lista de Produtos'!$A$2:$H$998,8,0),IF($F$10=8,VLOOKUP(A880,'Lista de Produtos'!$A$2:$I$998,9,0),IF($F$10=9,VLOOKUP(A880,'Lista de Produtos'!$A$2:$J$998,10,0),IF($F$10=10,VLOOKUP(A880,'Lista de Produtos'!$A$2:$AE$998,11,0),IF($F$10=11,VLOOKUP(A880,'Lista de Produtos'!$A$2:$AE$998,12,0),IF($F$10=12,VLOOKUP(A880,'Lista de Produtos'!$A$2:$AE$998,13,0),IF($F$10=13,VLOOKUP(A880,'Lista de Produtos'!$A$2:$AE$998,14,0),IF($F$10=14,VLOOKUP(A880,'Lista de Produtos'!$A$2:$AE$998,15,0),IF($F$10=15,VLOOKUP(A880,'Lista de Produtos'!$A$2:$AE$998,16,0),IF($F$10=16,VLOOKUP(A880,'Lista de Produtos'!$A$2:$AE$998,17,0),IF($F$10=17,VLOOKUP(A880,'Lista de Produtos'!$A$2:$AE$998,18,0),IF($F$10=18,VLOOKUP(A880,'Lista de Produtos'!$A$2:$AE$998,19,0),IF($F$10=19,VLOOKUP(A880,'Lista de Produtos'!$A$2:$AE$998,20,0),IF($F$10=20,VLOOKUP(A880,'Lista de Produtos'!$A$2:$AE$998,21,0),IF($F$10=21,VLOOKUP(A880,'Lista de Produtos'!$A$2:$AE$998,22,0),IF($F$10=22,VLOOKUP(A880,'Lista de Produtos'!$A$2:$AE$998,23,0),IF($F$10=23,VLOOKUP(A880,'Lista de Produtos'!$A$2:$AE$998,24,0),IF($F$10=24,VLOOKUP(A880,'Lista de Produtos'!$A$2:$AE$998,25,0),IF($F$10=25,VLOOKUP(A880,'Lista de Produtos'!$A$2:$AE$998,26,0),IF($F$10=26,VLOOKUP(A880,'Lista de Produtos'!$A$2:$AE$998,27,0),IF($F$10=27,VLOOKUP(A880,'Lista de Produtos'!$A$2:$AE$998,28,0),IF($F$10=28,VLOOKUP(A880,'Lista de Produtos'!$A$2:$AE$998,29,0),IF($F$10=29,VLOOKUP(A880,'Lista de Produtos'!$A$2:$AE$998,30,0),IF($F$10=30,VLOOKUP(A880,'Lista de Produtos'!$A$2:$AE$998,31,0))))))))))))))))))))))))))))))),"")</f>
        <v/>
      </c>
      <c r="E880" s="67"/>
      <c r="F880" s="42"/>
      <c r="G880" s="43" t="str">
        <f t="shared" si="13"/>
        <v/>
      </c>
    </row>
    <row r="881" spans="1:7" x14ac:dyDescent="0.25">
      <c r="A881" s="68" t="str">
        <f>IF('Lista de Produtos'!A870="","",'Lista de Produtos'!A870)</f>
        <v/>
      </c>
      <c r="B881" s="69"/>
      <c r="C881" s="70"/>
      <c r="D881" s="66" t="str">
        <f>IFERROR(IF($F$10=1,VLOOKUP(A881,'Lista de Produtos'!$A$2:$E$998,2,0),IF($F$10=2,VLOOKUP(A881,'Lista de Produtos'!$A$2:$E$998,3,0),IF($F$10=3,VLOOKUP(A881,'Lista de Produtos'!$A$2:$E$998,4,0),IF($F$10=4,VLOOKUP(A881,'Lista de Produtos'!$A$2:$E$998,5,0),IF($F$10=5,VLOOKUP(A881,'Lista de Produtos'!$A$2:$F$998,6,0),IF($F$10=6,VLOOKUP(A881,'Lista de Produtos'!$A$2:$G$998,7,0),IF($F$10=7,VLOOKUP(A881,'Lista de Produtos'!$A$2:$H$998,8,0),IF($F$10=8,VLOOKUP(A881,'Lista de Produtos'!$A$2:$I$998,9,0),IF($F$10=9,VLOOKUP(A881,'Lista de Produtos'!$A$2:$J$998,10,0),IF($F$10=10,VLOOKUP(A881,'Lista de Produtos'!$A$2:$AE$998,11,0),IF($F$10=11,VLOOKUP(A881,'Lista de Produtos'!$A$2:$AE$998,12,0),IF($F$10=12,VLOOKUP(A881,'Lista de Produtos'!$A$2:$AE$998,13,0),IF($F$10=13,VLOOKUP(A881,'Lista de Produtos'!$A$2:$AE$998,14,0),IF($F$10=14,VLOOKUP(A881,'Lista de Produtos'!$A$2:$AE$998,15,0),IF($F$10=15,VLOOKUP(A881,'Lista de Produtos'!$A$2:$AE$998,16,0),IF($F$10=16,VLOOKUP(A881,'Lista de Produtos'!$A$2:$AE$998,17,0),IF($F$10=17,VLOOKUP(A881,'Lista de Produtos'!$A$2:$AE$998,18,0),IF($F$10=18,VLOOKUP(A881,'Lista de Produtos'!$A$2:$AE$998,19,0),IF($F$10=19,VLOOKUP(A881,'Lista de Produtos'!$A$2:$AE$998,20,0),IF($F$10=20,VLOOKUP(A881,'Lista de Produtos'!$A$2:$AE$998,21,0),IF($F$10=21,VLOOKUP(A881,'Lista de Produtos'!$A$2:$AE$998,22,0),IF($F$10=22,VLOOKUP(A881,'Lista de Produtos'!$A$2:$AE$998,23,0),IF($F$10=23,VLOOKUP(A881,'Lista de Produtos'!$A$2:$AE$998,24,0),IF($F$10=24,VLOOKUP(A881,'Lista de Produtos'!$A$2:$AE$998,25,0),IF($F$10=25,VLOOKUP(A881,'Lista de Produtos'!$A$2:$AE$998,26,0),IF($F$10=26,VLOOKUP(A881,'Lista de Produtos'!$A$2:$AE$998,27,0),IF($F$10=27,VLOOKUP(A881,'Lista de Produtos'!$A$2:$AE$998,28,0),IF($F$10=28,VLOOKUP(A881,'Lista de Produtos'!$A$2:$AE$998,29,0),IF($F$10=29,VLOOKUP(A881,'Lista de Produtos'!$A$2:$AE$998,30,0),IF($F$10=30,VLOOKUP(A881,'Lista de Produtos'!$A$2:$AE$998,31,0))))))))))))))))))))))))))))))),"")</f>
        <v/>
      </c>
      <c r="E881" s="67"/>
      <c r="F881" s="42"/>
      <c r="G881" s="43" t="str">
        <f t="shared" si="13"/>
        <v/>
      </c>
    </row>
    <row r="882" spans="1:7" x14ac:dyDescent="0.25">
      <c r="A882" s="68" t="str">
        <f>IF('Lista de Produtos'!A871="","",'Lista de Produtos'!A871)</f>
        <v/>
      </c>
      <c r="B882" s="69"/>
      <c r="C882" s="70"/>
      <c r="D882" s="66" t="str">
        <f>IFERROR(IF($F$10=1,VLOOKUP(A882,'Lista de Produtos'!$A$2:$E$998,2,0),IF($F$10=2,VLOOKUP(A882,'Lista de Produtos'!$A$2:$E$998,3,0),IF($F$10=3,VLOOKUP(A882,'Lista de Produtos'!$A$2:$E$998,4,0),IF($F$10=4,VLOOKUP(A882,'Lista de Produtos'!$A$2:$E$998,5,0),IF($F$10=5,VLOOKUP(A882,'Lista de Produtos'!$A$2:$F$998,6,0),IF($F$10=6,VLOOKUP(A882,'Lista de Produtos'!$A$2:$G$998,7,0),IF($F$10=7,VLOOKUP(A882,'Lista de Produtos'!$A$2:$H$998,8,0),IF($F$10=8,VLOOKUP(A882,'Lista de Produtos'!$A$2:$I$998,9,0),IF($F$10=9,VLOOKUP(A882,'Lista de Produtos'!$A$2:$J$998,10,0),IF($F$10=10,VLOOKUP(A882,'Lista de Produtos'!$A$2:$AE$998,11,0),IF($F$10=11,VLOOKUP(A882,'Lista de Produtos'!$A$2:$AE$998,12,0),IF($F$10=12,VLOOKUP(A882,'Lista de Produtos'!$A$2:$AE$998,13,0),IF($F$10=13,VLOOKUP(A882,'Lista de Produtos'!$A$2:$AE$998,14,0),IF($F$10=14,VLOOKUP(A882,'Lista de Produtos'!$A$2:$AE$998,15,0),IF($F$10=15,VLOOKUP(A882,'Lista de Produtos'!$A$2:$AE$998,16,0),IF($F$10=16,VLOOKUP(A882,'Lista de Produtos'!$A$2:$AE$998,17,0),IF($F$10=17,VLOOKUP(A882,'Lista de Produtos'!$A$2:$AE$998,18,0),IF($F$10=18,VLOOKUP(A882,'Lista de Produtos'!$A$2:$AE$998,19,0),IF($F$10=19,VLOOKUP(A882,'Lista de Produtos'!$A$2:$AE$998,20,0),IF($F$10=20,VLOOKUP(A882,'Lista de Produtos'!$A$2:$AE$998,21,0),IF($F$10=21,VLOOKUP(A882,'Lista de Produtos'!$A$2:$AE$998,22,0),IF($F$10=22,VLOOKUP(A882,'Lista de Produtos'!$A$2:$AE$998,23,0),IF($F$10=23,VLOOKUP(A882,'Lista de Produtos'!$A$2:$AE$998,24,0),IF($F$10=24,VLOOKUP(A882,'Lista de Produtos'!$A$2:$AE$998,25,0),IF($F$10=25,VLOOKUP(A882,'Lista de Produtos'!$A$2:$AE$998,26,0),IF($F$10=26,VLOOKUP(A882,'Lista de Produtos'!$A$2:$AE$998,27,0),IF($F$10=27,VLOOKUP(A882,'Lista de Produtos'!$A$2:$AE$998,28,0),IF($F$10=28,VLOOKUP(A882,'Lista de Produtos'!$A$2:$AE$998,29,0),IF($F$10=29,VLOOKUP(A882,'Lista de Produtos'!$A$2:$AE$998,30,0),IF($F$10=30,VLOOKUP(A882,'Lista de Produtos'!$A$2:$AE$998,31,0))))))))))))))))))))))))))))))),"")</f>
        <v/>
      </c>
      <c r="E882" s="67"/>
      <c r="F882" s="42"/>
      <c r="G882" s="43" t="str">
        <f t="shared" si="13"/>
        <v/>
      </c>
    </row>
    <row r="883" spans="1:7" x14ac:dyDescent="0.25">
      <c r="A883" s="68" t="str">
        <f>IF('Lista de Produtos'!A872="","",'Lista de Produtos'!A872)</f>
        <v/>
      </c>
      <c r="B883" s="69"/>
      <c r="C883" s="70"/>
      <c r="D883" s="66" t="str">
        <f>IFERROR(IF($F$10=1,VLOOKUP(A883,'Lista de Produtos'!$A$2:$E$998,2,0),IF($F$10=2,VLOOKUP(A883,'Lista de Produtos'!$A$2:$E$998,3,0),IF($F$10=3,VLOOKUP(A883,'Lista de Produtos'!$A$2:$E$998,4,0),IF($F$10=4,VLOOKUP(A883,'Lista de Produtos'!$A$2:$E$998,5,0),IF($F$10=5,VLOOKUP(A883,'Lista de Produtos'!$A$2:$F$998,6,0),IF($F$10=6,VLOOKUP(A883,'Lista de Produtos'!$A$2:$G$998,7,0),IF($F$10=7,VLOOKUP(A883,'Lista de Produtos'!$A$2:$H$998,8,0),IF($F$10=8,VLOOKUP(A883,'Lista de Produtos'!$A$2:$I$998,9,0),IF($F$10=9,VLOOKUP(A883,'Lista de Produtos'!$A$2:$J$998,10,0),IF($F$10=10,VLOOKUP(A883,'Lista de Produtos'!$A$2:$AE$998,11,0),IF($F$10=11,VLOOKUP(A883,'Lista de Produtos'!$A$2:$AE$998,12,0),IF($F$10=12,VLOOKUP(A883,'Lista de Produtos'!$A$2:$AE$998,13,0),IF($F$10=13,VLOOKUP(A883,'Lista de Produtos'!$A$2:$AE$998,14,0),IF($F$10=14,VLOOKUP(A883,'Lista de Produtos'!$A$2:$AE$998,15,0),IF($F$10=15,VLOOKUP(A883,'Lista de Produtos'!$A$2:$AE$998,16,0),IF($F$10=16,VLOOKUP(A883,'Lista de Produtos'!$A$2:$AE$998,17,0),IF($F$10=17,VLOOKUP(A883,'Lista de Produtos'!$A$2:$AE$998,18,0),IF($F$10=18,VLOOKUP(A883,'Lista de Produtos'!$A$2:$AE$998,19,0),IF($F$10=19,VLOOKUP(A883,'Lista de Produtos'!$A$2:$AE$998,20,0),IF($F$10=20,VLOOKUP(A883,'Lista de Produtos'!$A$2:$AE$998,21,0),IF($F$10=21,VLOOKUP(A883,'Lista de Produtos'!$A$2:$AE$998,22,0),IF($F$10=22,VLOOKUP(A883,'Lista de Produtos'!$A$2:$AE$998,23,0),IF($F$10=23,VLOOKUP(A883,'Lista de Produtos'!$A$2:$AE$998,24,0),IF($F$10=24,VLOOKUP(A883,'Lista de Produtos'!$A$2:$AE$998,25,0),IF($F$10=25,VLOOKUP(A883,'Lista de Produtos'!$A$2:$AE$998,26,0),IF($F$10=26,VLOOKUP(A883,'Lista de Produtos'!$A$2:$AE$998,27,0),IF($F$10=27,VLOOKUP(A883,'Lista de Produtos'!$A$2:$AE$998,28,0),IF($F$10=28,VLOOKUP(A883,'Lista de Produtos'!$A$2:$AE$998,29,0),IF($F$10=29,VLOOKUP(A883,'Lista de Produtos'!$A$2:$AE$998,30,0),IF($F$10=30,VLOOKUP(A883,'Lista de Produtos'!$A$2:$AE$998,31,0))))))))))))))))))))))))))))))),"")</f>
        <v/>
      </c>
      <c r="E883" s="67"/>
      <c r="F883" s="42"/>
      <c r="G883" s="43" t="str">
        <f t="shared" si="13"/>
        <v/>
      </c>
    </row>
    <row r="884" spans="1:7" x14ac:dyDescent="0.25">
      <c r="A884" s="68" t="str">
        <f>IF('Lista de Produtos'!A873="","",'Lista de Produtos'!A873)</f>
        <v/>
      </c>
      <c r="B884" s="69"/>
      <c r="C884" s="70"/>
      <c r="D884" s="66" t="str">
        <f>IFERROR(IF($F$10=1,VLOOKUP(A884,'Lista de Produtos'!$A$2:$E$998,2,0),IF($F$10=2,VLOOKUP(A884,'Lista de Produtos'!$A$2:$E$998,3,0),IF($F$10=3,VLOOKUP(A884,'Lista de Produtos'!$A$2:$E$998,4,0),IF($F$10=4,VLOOKUP(A884,'Lista de Produtos'!$A$2:$E$998,5,0),IF($F$10=5,VLOOKUP(A884,'Lista de Produtos'!$A$2:$F$998,6,0),IF($F$10=6,VLOOKUP(A884,'Lista de Produtos'!$A$2:$G$998,7,0),IF($F$10=7,VLOOKUP(A884,'Lista de Produtos'!$A$2:$H$998,8,0),IF($F$10=8,VLOOKUP(A884,'Lista de Produtos'!$A$2:$I$998,9,0),IF($F$10=9,VLOOKUP(A884,'Lista de Produtos'!$A$2:$J$998,10,0),IF($F$10=10,VLOOKUP(A884,'Lista de Produtos'!$A$2:$AE$998,11,0),IF($F$10=11,VLOOKUP(A884,'Lista de Produtos'!$A$2:$AE$998,12,0),IF($F$10=12,VLOOKUP(A884,'Lista de Produtos'!$A$2:$AE$998,13,0),IF($F$10=13,VLOOKUP(A884,'Lista de Produtos'!$A$2:$AE$998,14,0),IF($F$10=14,VLOOKUP(A884,'Lista de Produtos'!$A$2:$AE$998,15,0),IF($F$10=15,VLOOKUP(A884,'Lista de Produtos'!$A$2:$AE$998,16,0),IF($F$10=16,VLOOKUP(A884,'Lista de Produtos'!$A$2:$AE$998,17,0),IF($F$10=17,VLOOKUP(A884,'Lista de Produtos'!$A$2:$AE$998,18,0),IF($F$10=18,VLOOKUP(A884,'Lista de Produtos'!$A$2:$AE$998,19,0),IF($F$10=19,VLOOKUP(A884,'Lista de Produtos'!$A$2:$AE$998,20,0),IF($F$10=20,VLOOKUP(A884,'Lista de Produtos'!$A$2:$AE$998,21,0),IF($F$10=21,VLOOKUP(A884,'Lista de Produtos'!$A$2:$AE$998,22,0),IF($F$10=22,VLOOKUP(A884,'Lista de Produtos'!$A$2:$AE$998,23,0),IF($F$10=23,VLOOKUP(A884,'Lista de Produtos'!$A$2:$AE$998,24,0),IF($F$10=24,VLOOKUP(A884,'Lista de Produtos'!$A$2:$AE$998,25,0),IF($F$10=25,VLOOKUP(A884,'Lista de Produtos'!$A$2:$AE$998,26,0),IF($F$10=26,VLOOKUP(A884,'Lista de Produtos'!$A$2:$AE$998,27,0),IF($F$10=27,VLOOKUP(A884,'Lista de Produtos'!$A$2:$AE$998,28,0),IF($F$10=28,VLOOKUP(A884,'Lista de Produtos'!$A$2:$AE$998,29,0),IF($F$10=29,VLOOKUP(A884,'Lista de Produtos'!$A$2:$AE$998,30,0),IF($F$10=30,VLOOKUP(A884,'Lista de Produtos'!$A$2:$AE$998,31,0))))))))))))))))))))))))))))))),"")</f>
        <v/>
      </c>
      <c r="E884" s="67"/>
      <c r="F884" s="42"/>
      <c r="G884" s="43" t="str">
        <f t="shared" si="13"/>
        <v/>
      </c>
    </row>
    <row r="885" spans="1:7" x14ac:dyDescent="0.25">
      <c r="A885" s="68" t="str">
        <f>IF('Lista de Produtos'!A874="","",'Lista de Produtos'!A874)</f>
        <v/>
      </c>
      <c r="B885" s="69"/>
      <c r="C885" s="70"/>
      <c r="D885" s="66" t="str">
        <f>IFERROR(IF($F$10=1,VLOOKUP(A885,'Lista de Produtos'!$A$2:$E$998,2,0),IF($F$10=2,VLOOKUP(A885,'Lista de Produtos'!$A$2:$E$998,3,0),IF($F$10=3,VLOOKUP(A885,'Lista de Produtos'!$A$2:$E$998,4,0),IF($F$10=4,VLOOKUP(A885,'Lista de Produtos'!$A$2:$E$998,5,0),IF($F$10=5,VLOOKUP(A885,'Lista de Produtos'!$A$2:$F$998,6,0),IF($F$10=6,VLOOKUP(A885,'Lista de Produtos'!$A$2:$G$998,7,0),IF($F$10=7,VLOOKUP(A885,'Lista de Produtos'!$A$2:$H$998,8,0),IF($F$10=8,VLOOKUP(A885,'Lista de Produtos'!$A$2:$I$998,9,0),IF($F$10=9,VLOOKUP(A885,'Lista de Produtos'!$A$2:$J$998,10,0),IF($F$10=10,VLOOKUP(A885,'Lista de Produtos'!$A$2:$AE$998,11,0),IF($F$10=11,VLOOKUP(A885,'Lista de Produtos'!$A$2:$AE$998,12,0),IF($F$10=12,VLOOKUP(A885,'Lista de Produtos'!$A$2:$AE$998,13,0),IF($F$10=13,VLOOKUP(A885,'Lista de Produtos'!$A$2:$AE$998,14,0),IF($F$10=14,VLOOKUP(A885,'Lista de Produtos'!$A$2:$AE$998,15,0),IF($F$10=15,VLOOKUP(A885,'Lista de Produtos'!$A$2:$AE$998,16,0),IF($F$10=16,VLOOKUP(A885,'Lista de Produtos'!$A$2:$AE$998,17,0),IF($F$10=17,VLOOKUP(A885,'Lista de Produtos'!$A$2:$AE$998,18,0),IF($F$10=18,VLOOKUP(A885,'Lista de Produtos'!$A$2:$AE$998,19,0),IF($F$10=19,VLOOKUP(A885,'Lista de Produtos'!$A$2:$AE$998,20,0),IF($F$10=20,VLOOKUP(A885,'Lista de Produtos'!$A$2:$AE$998,21,0),IF($F$10=21,VLOOKUP(A885,'Lista de Produtos'!$A$2:$AE$998,22,0),IF($F$10=22,VLOOKUP(A885,'Lista de Produtos'!$A$2:$AE$998,23,0),IF($F$10=23,VLOOKUP(A885,'Lista de Produtos'!$A$2:$AE$998,24,0),IF($F$10=24,VLOOKUP(A885,'Lista de Produtos'!$A$2:$AE$998,25,0),IF($F$10=25,VLOOKUP(A885,'Lista de Produtos'!$A$2:$AE$998,26,0),IF($F$10=26,VLOOKUP(A885,'Lista de Produtos'!$A$2:$AE$998,27,0),IF($F$10=27,VLOOKUP(A885,'Lista de Produtos'!$A$2:$AE$998,28,0),IF($F$10=28,VLOOKUP(A885,'Lista de Produtos'!$A$2:$AE$998,29,0),IF($F$10=29,VLOOKUP(A885,'Lista de Produtos'!$A$2:$AE$998,30,0),IF($F$10=30,VLOOKUP(A885,'Lista de Produtos'!$A$2:$AE$998,31,0))))))))))))))))))))))))))))))),"")</f>
        <v/>
      </c>
      <c r="E885" s="67"/>
      <c r="F885" s="42"/>
      <c r="G885" s="43" t="str">
        <f t="shared" si="13"/>
        <v/>
      </c>
    </row>
    <row r="886" spans="1:7" x14ac:dyDescent="0.25">
      <c r="A886" s="68" t="str">
        <f>IF('Lista de Produtos'!A875="","",'Lista de Produtos'!A875)</f>
        <v/>
      </c>
      <c r="B886" s="69"/>
      <c r="C886" s="70"/>
      <c r="D886" s="66" t="str">
        <f>IFERROR(IF($F$10=1,VLOOKUP(A886,'Lista de Produtos'!$A$2:$E$998,2,0),IF($F$10=2,VLOOKUP(A886,'Lista de Produtos'!$A$2:$E$998,3,0),IF($F$10=3,VLOOKUP(A886,'Lista de Produtos'!$A$2:$E$998,4,0),IF($F$10=4,VLOOKUP(A886,'Lista de Produtos'!$A$2:$E$998,5,0),IF($F$10=5,VLOOKUP(A886,'Lista de Produtos'!$A$2:$F$998,6,0),IF($F$10=6,VLOOKUP(A886,'Lista de Produtos'!$A$2:$G$998,7,0),IF($F$10=7,VLOOKUP(A886,'Lista de Produtos'!$A$2:$H$998,8,0),IF($F$10=8,VLOOKUP(A886,'Lista de Produtos'!$A$2:$I$998,9,0),IF($F$10=9,VLOOKUP(A886,'Lista de Produtos'!$A$2:$J$998,10,0),IF($F$10=10,VLOOKUP(A886,'Lista de Produtos'!$A$2:$AE$998,11,0),IF($F$10=11,VLOOKUP(A886,'Lista de Produtos'!$A$2:$AE$998,12,0),IF($F$10=12,VLOOKUP(A886,'Lista de Produtos'!$A$2:$AE$998,13,0),IF($F$10=13,VLOOKUP(A886,'Lista de Produtos'!$A$2:$AE$998,14,0),IF($F$10=14,VLOOKUP(A886,'Lista de Produtos'!$A$2:$AE$998,15,0),IF($F$10=15,VLOOKUP(A886,'Lista de Produtos'!$A$2:$AE$998,16,0),IF($F$10=16,VLOOKUP(A886,'Lista de Produtos'!$A$2:$AE$998,17,0),IF($F$10=17,VLOOKUP(A886,'Lista de Produtos'!$A$2:$AE$998,18,0),IF($F$10=18,VLOOKUP(A886,'Lista de Produtos'!$A$2:$AE$998,19,0),IF($F$10=19,VLOOKUP(A886,'Lista de Produtos'!$A$2:$AE$998,20,0),IF($F$10=20,VLOOKUP(A886,'Lista de Produtos'!$A$2:$AE$998,21,0),IF($F$10=21,VLOOKUP(A886,'Lista de Produtos'!$A$2:$AE$998,22,0),IF($F$10=22,VLOOKUP(A886,'Lista de Produtos'!$A$2:$AE$998,23,0),IF($F$10=23,VLOOKUP(A886,'Lista de Produtos'!$A$2:$AE$998,24,0),IF($F$10=24,VLOOKUP(A886,'Lista de Produtos'!$A$2:$AE$998,25,0),IF($F$10=25,VLOOKUP(A886,'Lista de Produtos'!$A$2:$AE$998,26,0),IF($F$10=26,VLOOKUP(A886,'Lista de Produtos'!$A$2:$AE$998,27,0),IF($F$10=27,VLOOKUP(A886,'Lista de Produtos'!$A$2:$AE$998,28,0),IF($F$10=28,VLOOKUP(A886,'Lista de Produtos'!$A$2:$AE$998,29,0),IF($F$10=29,VLOOKUP(A886,'Lista de Produtos'!$A$2:$AE$998,30,0),IF($F$10=30,VLOOKUP(A886,'Lista de Produtos'!$A$2:$AE$998,31,0))))))))))))))))))))))))))))))),"")</f>
        <v/>
      </c>
      <c r="E886" s="67"/>
      <c r="F886" s="42"/>
      <c r="G886" s="43" t="str">
        <f t="shared" si="13"/>
        <v/>
      </c>
    </row>
    <row r="887" spans="1:7" x14ac:dyDescent="0.25">
      <c r="A887" s="68" t="str">
        <f>IF('Lista de Produtos'!A876="","",'Lista de Produtos'!A876)</f>
        <v/>
      </c>
      <c r="B887" s="69"/>
      <c r="C887" s="70"/>
      <c r="D887" s="66" t="str">
        <f>IFERROR(IF($F$10=1,VLOOKUP(A887,'Lista de Produtos'!$A$2:$E$998,2,0),IF($F$10=2,VLOOKUP(A887,'Lista de Produtos'!$A$2:$E$998,3,0),IF($F$10=3,VLOOKUP(A887,'Lista de Produtos'!$A$2:$E$998,4,0),IF($F$10=4,VLOOKUP(A887,'Lista de Produtos'!$A$2:$E$998,5,0),IF($F$10=5,VLOOKUP(A887,'Lista de Produtos'!$A$2:$F$998,6,0),IF($F$10=6,VLOOKUP(A887,'Lista de Produtos'!$A$2:$G$998,7,0),IF($F$10=7,VLOOKUP(A887,'Lista de Produtos'!$A$2:$H$998,8,0),IF($F$10=8,VLOOKUP(A887,'Lista de Produtos'!$A$2:$I$998,9,0),IF($F$10=9,VLOOKUP(A887,'Lista de Produtos'!$A$2:$J$998,10,0),IF($F$10=10,VLOOKUP(A887,'Lista de Produtos'!$A$2:$AE$998,11,0),IF($F$10=11,VLOOKUP(A887,'Lista de Produtos'!$A$2:$AE$998,12,0),IF($F$10=12,VLOOKUP(A887,'Lista de Produtos'!$A$2:$AE$998,13,0),IF($F$10=13,VLOOKUP(A887,'Lista de Produtos'!$A$2:$AE$998,14,0),IF($F$10=14,VLOOKUP(A887,'Lista de Produtos'!$A$2:$AE$998,15,0),IF($F$10=15,VLOOKUP(A887,'Lista de Produtos'!$A$2:$AE$998,16,0),IF($F$10=16,VLOOKUP(A887,'Lista de Produtos'!$A$2:$AE$998,17,0),IF($F$10=17,VLOOKUP(A887,'Lista de Produtos'!$A$2:$AE$998,18,0),IF($F$10=18,VLOOKUP(A887,'Lista de Produtos'!$A$2:$AE$998,19,0),IF($F$10=19,VLOOKUP(A887,'Lista de Produtos'!$A$2:$AE$998,20,0),IF($F$10=20,VLOOKUP(A887,'Lista de Produtos'!$A$2:$AE$998,21,0),IF($F$10=21,VLOOKUP(A887,'Lista de Produtos'!$A$2:$AE$998,22,0),IF($F$10=22,VLOOKUP(A887,'Lista de Produtos'!$A$2:$AE$998,23,0),IF($F$10=23,VLOOKUP(A887,'Lista de Produtos'!$A$2:$AE$998,24,0),IF($F$10=24,VLOOKUP(A887,'Lista de Produtos'!$A$2:$AE$998,25,0),IF($F$10=25,VLOOKUP(A887,'Lista de Produtos'!$A$2:$AE$998,26,0),IF($F$10=26,VLOOKUP(A887,'Lista de Produtos'!$A$2:$AE$998,27,0),IF($F$10=27,VLOOKUP(A887,'Lista de Produtos'!$A$2:$AE$998,28,0),IF($F$10=28,VLOOKUP(A887,'Lista de Produtos'!$A$2:$AE$998,29,0),IF($F$10=29,VLOOKUP(A887,'Lista de Produtos'!$A$2:$AE$998,30,0),IF($F$10=30,VLOOKUP(A887,'Lista de Produtos'!$A$2:$AE$998,31,0))))))))))))))))))))))))))))))),"")</f>
        <v/>
      </c>
      <c r="E887" s="67"/>
      <c r="F887" s="42"/>
      <c r="G887" s="43" t="str">
        <f t="shared" si="13"/>
        <v/>
      </c>
    </row>
    <row r="888" spans="1:7" x14ac:dyDescent="0.25">
      <c r="A888" s="68" t="str">
        <f>IF('Lista de Produtos'!A877="","",'Lista de Produtos'!A877)</f>
        <v/>
      </c>
      <c r="B888" s="69"/>
      <c r="C888" s="70"/>
      <c r="D888" s="66" t="str">
        <f>IFERROR(IF($F$10=1,VLOOKUP(A888,'Lista de Produtos'!$A$2:$E$998,2,0),IF($F$10=2,VLOOKUP(A888,'Lista de Produtos'!$A$2:$E$998,3,0),IF($F$10=3,VLOOKUP(A888,'Lista de Produtos'!$A$2:$E$998,4,0),IF($F$10=4,VLOOKUP(A888,'Lista de Produtos'!$A$2:$E$998,5,0),IF($F$10=5,VLOOKUP(A888,'Lista de Produtos'!$A$2:$F$998,6,0),IF($F$10=6,VLOOKUP(A888,'Lista de Produtos'!$A$2:$G$998,7,0),IF($F$10=7,VLOOKUP(A888,'Lista de Produtos'!$A$2:$H$998,8,0),IF($F$10=8,VLOOKUP(A888,'Lista de Produtos'!$A$2:$I$998,9,0),IF($F$10=9,VLOOKUP(A888,'Lista de Produtos'!$A$2:$J$998,10,0),IF($F$10=10,VLOOKUP(A888,'Lista de Produtos'!$A$2:$AE$998,11,0),IF($F$10=11,VLOOKUP(A888,'Lista de Produtos'!$A$2:$AE$998,12,0),IF($F$10=12,VLOOKUP(A888,'Lista de Produtos'!$A$2:$AE$998,13,0),IF($F$10=13,VLOOKUP(A888,'Lista de Produtos'!$A$2:$AE$998,14,0),IF($F$10=14,VLOOKUP(A888,'Lista de Produtos'!$A$2:$AE$998,15,0),IF($F$10=15,VLOOKUP(A888,'Lista de Produtos'!$A$2:$AE$998,16,0),IF($F$10=16,VLOOKUP(A888,'Lista de Produtos'!$A$2:$AE$998,17,0),IF($F$10=17,VLOOKUP(A888,'Lista de Produtos'!$A$2:$AE$998,18,0),IF($F$10=18,VLOOKUP(A888,'Lista de Produtos'!$A$2:$AE$998,19,0),IF($F$10=19,VLOOKUP(A888,'Lista de Produtos'!$A$2:$AE$998,20,0),IF($F$10=20,VLOOKUP(A888,'Lista de Produtos'!$A$2:$AE$998,21,0),IF($F$10=21,VLOOKUP(A888,'Lista de Produtos'!$A$2:$AE$998,22,0),IF($F$10=22,VLOOKUP(A888,'Lista de Produtos'!$A$2:$AE$998,23,0),IF($F$10=23,VLOOKUP(A888,'Lista de Produtos'!$A$2:$AE$998,24,0),IF($F$10=24,VLOOKUP(A888,'Lista de Produtos'!$A$2:$AE$998,25,0),IF($F$10=25,VLOOKUP(A888,'Lista de Produtos'!$A$2:$AE$998,26,0),IF($F$10=26,VLOOKUP(A888,'Lista de Produtos'!$A$2:$AE$998,27,0),IF($F$10=27,VLOOKUP(A888,'Lista de Produtos'!$A$2:$AE$998,28,0),IF($F$10=28,VLOOKUP(A888,'Lista de Produtos'!$A$2:$AE$998,29,0),IF($F$10=29,VLOOKUP(A888,'Lista de Produtos'!$A$2:$AE$998,30,0),IF($F$10=30,VLOOKUP(A888,'Lista de Produtos'!$A$2:$AE$998,31,0))))))))))))))))))))))))))))))),"")</f>
        <v/>
      </c>
      <c r="E888" s="67"/>
      <c r="F888" s="42"/>
      <c r="G888" s="43" t="str">
        <f t="shared" si="13"/>
        <v/>
      </c>
    </row>
    <row r="889" spans="1:7" x14ac:dyDescent="0.25">
      <c r="A889" s="68" t="str">
        <f>IF('Lista de Produtos'!A878="","",'Lista de Produtos'!A878)</f>
        <v/>
      </c>
      <c r="B889" s="69"/>
      <c r="C889" s="70"/>
      <c r="D889" s="66" t="str">
        <f>IFERROR(IF($F$10=1,VLOOKUP(A889,'Lista de Produtos'!$A$2:$E$998,2,0),IF($F$10=2,VLOOKUP(A889,'Lista de Produtos'!$A$2:$E$998,3,0),IF($F$10=3,VLOOKUP(A889,'Lista de Produtos'!$A$2:$E$998,4,0),IF($F$10=4,VLOOKUP(A889,'Lista de Produtos'!$A$2:$E$998,5,0),IF($F$10=5,VLOOKUP(A889,'Lista de Produtos'!$A$2:$F$998,6,0),IF($F$10=6,VLOOKUP(A889,'Lista de Produtos'!$A$2:$G$998,7,0),IF($F$10=7,VLOOKUP(A889,'Lista de Produtos'!$A$2:$H$998,8,0),IF($F$10=8,VLOOKUP(A889,'Lista de Produtos'!$A$2:$I$998,9,0),IF($F$10=9,VLOOKUP(A889,'Lista de Produtos'!$A$2:$J$998,10,0),IF($F$10=10,VLOOKUP(A889,'Lista de Produtos'!$A$2:$AE$998,11,0),IF($F$10=11,VLOOKUP(A889,'Lista de Produtos'!$A$2:$AE$998,12,0),IF($F$10=12,VLOOKUP(A889,'Lista de Produtos'!$A$2:$AE$998,13,0),IF($F$10=13,VLOOKUP(A889,'Lista de Produtos'!$A$2:$AE$998,14,0),IF($F$10=14,VLOOKUP(A889,'Lista de Produtos'!$A$2:$AE$998,15,0),IF($F$10=15,VLOOKUP(A889,'Lista de Produtos'!$A$2:$AE$998,16,0),IF($F$10=16,VLOOKUP(A889,'Lista de Produtos'!$A$2:$AE$998,17,0),IF($F$10=17,VLOOKUP(A889,'Lista de Produtos'!$A$2:$AE$998,18,0),IF($F$10=18,VLOOKUP(A889,'Lista de Produtos'!$A$2:$AE$998,19,0),IF($F$10=19,VLOOKUP(A889,'Lista de Produtos'!$A$2:$AE$998,20,0),IF($F$10=20,VLOOKUP(A889,'Lista de Produtos'!$A$2:$AE$998,21,0),IF($F$10=21,VLOOKUP(A889,'Lista de Produtos'!$A$2:$AE$998,22,0),IF($F$10=22,VLOOKUP(A889,'Lista de Produtos'!$A$2:$AE$998,23,0),IF($F$10=23,VLOOKUP(A889,'Lista de Produtos'!$A$2:$AE$998,24,0),IF($F$10=24,VLOOKUP(A889,'Lista de Produtos'!$A$2:$AE$998,25,0),IF($F$10=25,VLOOKUP(A889,'Lista de Produtos'!$A$2:$AE$998,26,0),IF($F$10=26,VLOOKUP(A889,'Lista de Produtos'!$A$2:$AE$998,27,0),IF($F$10=27,VLOOKUP(A889,'Lista de Produtos'!$A$2:$AE$998,28,0),IF($F$10=28,VLOOKUP(A889,'Lista de Produtos'!$A$2:$AE$998,29,0),IF($F$10=29,VLOOKUP(A889,'Lista de Produtos'!$A$2:$AE$998,30,0),IF($F$10=30,VLOOKUP(A889,'Lista de Produtos'!$A$2:$AE$998,31,0))))))))))))))))))))))))))))))),"")</f>
        <v/>
      </c>
      <c r="E889" s="67"/>
      <c r="F889" s="42"/>
      <c r="G889" s="43" t="str">
        <f t="shared" si="13"/>
        <v/>
      </c>
    </row>
    <row r="890" spans="1:7" x14ac:dyDescent="0.25">
      <c r="A890" s="68" t="str">
        <f>IF('Lista de Produtos'!A879="","",'Lista de Produtos'!A879)</f>
        <v/>
      </c>
      <c r="B890" s="69"/>
      <c r="C890" s="70"/>
      <c r="D890" s="66" t="str">
        <f>IFERROR(IF($F$10=1,VLOOKUP(A890,'Lista de Produtos'!$A$2:$E$998,2,0),IF($F$10=2,VLOOKUP(A890,'Lista de Produtos'!$A$2:$E$998,3,0),IF($F$10=3,VLOOKUP(A890,'Lista de Produtos'!$A$2:$E$998,4,0),IF($F$10=4,VLOOKUP(A890,'Lista de Produtos'!$A$2:$E$998,5,0),IF($F$10=5,VLOOKUP(A890,'Lista de Produtos'!$A$2:$F$998,6,0),IF($F$10=6,VLOOKUP(A890,'Lista de Produtos'!$A$2:$G$998,7,0),IF($F$10=7,VLOOKUP(A890,'Lista de Produtos'!$A$2:$H$998,8,0),IF($F$10=8,VLOOKUP(A890,'Lista de Produtos'!$A$2:$I$998,9,0),IF($F$10=9,VLOOKUP(A890,'Lista de Produtos'!$A$2:$J$998,10,0),IF($F$10=10,VLOOKUP(A890,'Lista de Produtos'!$A$2:$AE$998,11,0),IF($F$10=11,VLOOKUP(A890,'Lista de Produtos'!$A$2:$AE$998,12,0),IF($F$10=12,VLOOKUP(A890,'Lista de Produtos'!$A$2:$AE$998,13,0),IF($F$10=13,VLOOKUP(A890,'Lista de Produtos'!$A$2:$AE$998,14,0),IF($F$10=14,VLOOKUP(A890,'Lista de Produtos'!$A$2:$AE$998,15,0),IF($F$10=15,VLOOKUP(A890,'Lista de Produtos'!$A$2:$AE$998,16,0),IF($F$10=16,VLOOKUP(A890,'Lista de Produtos'!$A$2:$AE$998,17,0),IF($F$10=17,VLOOKUP(A890,'Lista de Produtos'!$A$2:$AE$998,18,0),IF($F$10=18,VLOOKUP(A890,'Lista de Produtos'!$A$2:$AE$998,19,0),IF($F$10=19,VLOOKUP(A890,'Lista de Produtos'!$A$2:$AE$998,20,0),IF($F$10=20,VLOOKUP(A890,'Lista de Produtos'!$A$2:$AE$998,21,0),IF($F$10=21,VLOOKUP(A890,'Lista de Produtos'!$A$2:$AE$998,22,0),IF($F$10=22,VLOOKUP(A890,'Lista de Produtos'!$A$2:$AE$998,23,0),IF($F$10=23,VLOOKUP(A890,'Lista de Produtos'!$A$2:$AE$998,24,0),IF($F$10=24,VLOOKUP(A890,'Lista de Produtos'!$A$2:$AE$998,25,0),IF($F$10=25,VLOOKUP(A890,'Lista de Produtos'!$A$2:$AE$998,26,0),IF($F$10=26,VLOOKUP(A890,'Lista de Produtos'!$A$2:$AE$998,27,0),IF($F$10=27,VLOOKUP(A890,'Lista de Produtos'!$A$2:$AE$998,28,0),IF($F$10=28,VLOOKUP(A890,'Lista de Produtos'!$A$2:$AE$998,29,0),IF($F$10=29,VLOOKUP(A890,'Lista de Produtos'!$A$2:$AE$998,30,0),IF($F$10=30,VLOOKUP(A890,'Lista de Produtos'!$A$2:$AE$998,31,0))))))))))))))))))))))))))))))),"")</f>
        <v/>
      </c>
      <c r="E890" s="67"/>
      <c r="F890" s="42"/>
      <c r="G890" s="43" t="str">
        <f t="shared" si="13"/>
        <v/>
      </c>
    </row>
    <row r="891" spans="1:7" x14ac:dyDescent="0.25">
      <c r="A891" s="68" t="str">
        <f>IF('Lista de Produtos'!A880="","",'Lista de Produtos'!A880)</f>
        <v/>
      </c>
      <c r="B891" s="69"/>
      <c r="C891" s="70"/>
      <c r="D891" s="66" t="str">
        <f>IFERROR(IF($F$10=1,VLOOKUP(A891,'Lista de Produtos'!$A$2:$E$998,2,0),IF($F$10=2,VLOOKUP(A891,'Lista de Produtos'!$A$2:$E$998,3,0),IF($F$10=3,VLOOKUP(A891,'Lista de Produtos'!$A$2:$E$998,4,0),IF($F$10=4,VLOOKUP(A891,'Lista de Produtos'!$A$2:$E$998,5,0),IF($F$10=5,VLOOKUP(A891,'Lista de Produtos'!$A$2:$F$998,6,0),IF($F$10=6,VLOOKUP(A891,'Lista de Produtos'!$A$2:$G$998,7,0),IF($F$10=7,VLOOKUP(A891,'Lista de Produtos'!$A$2:$H$998,8,0),IF($F$10=8,VLOOKUP(A891,'Lista de Produtos'!$A$2:$I$998,9,0),IF($F$10=9,VLOOKUP(A891,'Lista de Produtos'!$A$2:$J$998,10,0),IF($F$10=10,VLOOKUP(A891,'Lista de Produtos'!$A$2:$AE$998,11,0),IF($F$10=11,VLOOKUP(A891,'Lista de Produtos'!$A$2:$AE$998,12,0),IF($F$10=12,VLOOKUP(A891,'Lista de Produtos'!$A$2:$AE$998,13,0),IF($F$10=13,VLOOKUP(A891,'Lista de Produtos'!$A$2:$AE$998,14,0),IF($F$10=14,VLOOKUP(A891,'Lista de Produtos'!$A$2:$AE$998,15,0),IF($F$10=15,VLOOKUP(A891,'Lista de Produtos'!$A$2:$AE$998,16,0),IF($F$10=16,VLOOKUP(A891,'Lista de Produtos'!$A$2:$AE$998,17,0),IF($F$10=17,VLOOKUP(A891,'Lista de Produtos'!$A$2:$AE$998,18,0),IF($F$10=18,VLOOKUP(A891,'Lista de Produtos'!$A$2:$AE$998,19,0),IF($F$10=19,VLOOKUP(A891,'Lista de Produtos'!$A$2:$AE$998,20,0),IF($F$10=20,VLOOKUP(A891,'Lista de Produtos'!$A$2:$AE$998,21,0),IF($F$10=21,VLOOKUP(A891,'Lista de Produtos'!$A$2:$AE$998,22,0),IF($F$10=22,VLOOKUP(A891,'Lista de Produtos'!$A$2:$AE$998,23,0),IF($F$10=23,VLOOKUP(A891,'Lista de Produtos'!$A$2:$AE$998,24,0),IF($F$10=24,VLOOKUP(A891,'Lista de Produtos'!$A$2:$AE$998,25,0),IF($F$10=25,VLOOKUP(A891,'Lista de Produtos'!$A$2:$AE$998,26,0),IF($F$10=26,VLOOKUP(A891,'Lista de Produtos'!$A$2:$AE$998,27,0),IF($F$10=27,VLOOKUP(A891,'Lista de Produtos'!$A$2:$AE$998,28,0),IF($F$10=28,VLOOKUP(A891,'Lista de Produtos'!$A$2:$AE$998,29,0),IF($F$10=29,VLOOKUP(A891,'Lista de Produtos'!$A$2:$AE$998,30,0),IF($F$10=30,VLOOKUP(A891,'Lista de Produtos'!$A$2:$AE$998,31,0))))))))))))))))))))))))))))))),"")</f>
        <v/>
      </c>
      <c r="E891" s="67"/>
      <c r="F891" s="42"/>
      <c r="G891" s="43" t="str">
        <f t="shared" si="13"/>
        <v/>
      </c>
    </row>
    <row r="892" spans="1:7" x14ac:dyDescent="0.25">
      <c r="A892" s="68" t="str">
        <f>IF('Lista de Produtos'!A881="","",'Lista de Produtos'!A881)</f>
        <v/>
      </c>
      <c r="B892" s="69"/>
      <c r="C892" s="70"/>
      <c r="D892" s="66" t="str">
        <f>IFERROR(IF($F$10=1,VLOOKUP(A892,'Lista de Produtos'!$A$2:$E$998,2,0),IF($F$10=2,VLOOKUP(A892,'Lista de Produtos'!$A$2:$E$998,3,0),IF($F$10=3,VLOOKUP(A892,'Lista de Produtos'!$A$2:$E$998,4,0),IF($F$10=4,VLOOKUP(A892,'Lista de Produtos'!$A$2:$E$998,5,0),IF($F$10=5,VLOOKUP(A892,'Lista de Produtos'!$A$2:$F$998,6,0),IF($F$10=6,VLOOKUP(A892,'Lista de Produtos'!$A$2:$G$998,7,0),IF($F$10=7,VLOOKUP(A892,'Lista de Produtos'!$A$2:$H$998,8,0),IF($F$10=8,VLOOKUP(A892,'Lista de Produtos'!$A$2:$I$998,9,0),IF($F$10=9,VLOOKUP(A892,'Lista de Produtos'!$A$2:$J$998,10,0),IF($F$10=10,VLOOKUP(A892,'Lista de Produtos'!$A$2:$AE$998,11,0),IF($F$10=11,VLOOKUP(A892,'Lista de Produtos'!$A$2:$AE$998,12,0),IF($F$10=12,VLOOKUP(A892,'Lista de Produtos'!$A$2:$AE$998,13,0),IF($F$10=13,VLOOKUP(A892,'Lista de Produtos'!$A$2:$AE$998,14,0),IF($F$10=14,VLOOKUP(A892,'Lista de Produtos'!$A$2:$AE$998,15,0),IF($F$10=15,VLOOKUP(A892,'Lista de Produtos'!$A$2:$AE$998,16,0),IF($F$10=16,VLOOKUP(A892,'Lista de Produtos'!$A$2:$AE$998,17,0),IF($F$10=17,VLOOKUP(A892,'Lista de Produtos'!$A$2:$AE$998,18,0),IF($F$10=18,VLOOKUP(A892,'Lista de Produtos'!$A$2:$AE$998,19,0),IF($F$10=19,VLOOKUP(A892,'Lista de Produtos'!$A$2:$AE$998,20,0),IF($F$10=20,VLOOKUP(A892,'Lista de Produtos'!$A$2:$AE$998,21,0),IF($F$10=21,VLOOKUP(A892,'Lista de Produtos'!$A$2:$AE$998,22,0),IF($F$10=22,VLOOKUP(A892,'Lista de Produtos'!$A$2:$AE$998,23,0),IF($F$10=23,VLOOKUP(A892,'Lista de Produtos'!$A$2:$AE$998,24,0),IF($F$10=24,VLOOKUP(A892,'Lista de Produtos'!$A$2:$AE$998,25,0),IF($F$10=25,VLOOKUP(A892,'Lista de Produtos'!$A$2:$AE$998,26,0),IF($F$10=26,VLOOKUP(A892,'Lista de Produtos'!$A$2:$AE$998,27,0),IF($F$10=27,VLOOKUP(A892,'Lista de Produtos'!$A$2:$AE$998,28,0),IF($F$10=28,VLOOKUP(A892,'Lista de Produtos'!$A$2:$AE$998,29,0),IF($F$10=29,VLOOKUP(A892,'Lista de Produtos'!$A$2:$AE$998,30,0),IF($F$10=30,VLOOKUP(A892,'Lista de Produtos'!$A$2:$AE$998,31,0))))))))))))))))))))))))))))))),"")</f>
        <v/>
      </c>
      <c r="E892" s="67"/>
      <c r="F892" s="42"/>
      <c r="G892" s="43" t="str">
        <f t="shared" si="13"/>
        <v/>
      </c>
    </row>
    <row r="893" spans="1:7" x14ac:dyDescent="0.25">
      <c r="A893" s="68" t="str">
        <f>IF('Lista de Produtos'!A882="","",'Lista de Produtos'!A882)</f>
        <v/>
      </c>
      <c r="B893" s="69"/>
      <c r="C893" s="70"/>
      <c r="D893" s="66" t="str">
        <f>IFERROR(IF($F$10=1,VLOOKUP(A893,'Lista de Produtos'!$A$2:$E$998,2,0),IF($F$10=2,VLOOKUP(A893,'Lista de Produtos'!$A$2:$E$998,3,0),IF($F$10=3,VLOOKUP(A893,'Lista de Produtos'!$A$2:$E$998,4,0),IF($F$10=4,VLOOKUP(A893,'Lista de Produtos'!$A$2:$E$998,5,0),IF($F$10=5,VLOOKUP(A893,'Lista de Produtos'!$A$2:$F$998,6,0),IF($F$10=6,VLOOKUP(A893,'Lista de Produtos'!$A$2:$G$998,7,0),IF($F$10=7,VLOOKUP(A893,'Lista de Produtos'!$A$2:$H$998,8,0),IF($F$10=8,VLOOKUP(A893,'Lista de Produtos'!$A$2:$I$998,9,0),IF($F$10=9,VLOOKUP(A893,'Lista de Produtos'!$A$2:$J$998,10,0),IF($F$10=10,VLOOKUP(A893,'Lista de Produtos'!$A$2:$AE$998,11,0),IF($F$10=11,VLOOKUP(A893,'Lista de Produtos'!$A$2:$AE$998,12,0),IF($F$10=12,VLOOKUP(A893,'Lista de Produtos'!$A$2:$AE$998,13,0),IF($F$10=13,VLOOKUP(A893,'Lista de Produtos'!$A$2:$AE$998,14,0),IF($F$10=14,VLOOKUP(A893,'Lista de Produtos'!$A$2:$AE$998,15,0),IF($F$10=15,VLOOKUP(A893,'Lista de Produtos'!$A$2:$AE$998,16,0),IF($F$10=16,VLOOKUP(A893,'Lista de Produtos'!$A$2:$AE$998,17,0),IF($F$10=17,VLOOKUP(A893,'Lista de Produtos'!$A$2:$AE$998,18,0),IF($F$10=18,VLOOKUP(A893,'Lista de Produtos'!$A$2:$AE$998,19,0),IF($F$10=19,VLOOKUP(A893,'Lista de Produtos'!$A$2:$AE$998,20,0),IF($F$10=20,VLOOKUP(A893,'Lista de Produtos'!$A$2:$AE$998,21,0),IF($F$10=21,VLOOKUP(A893,'Lista de Produtos'!$A$2:$AE$998,22,0),IF($F$10=22,VLOOKUP(A893,'Lista de Produtos'!$A$2:$AE$998,23,0),IF($F$10=23,VLOOKUP(A893,'Lista de Produtos'!$A$2:$AE$998,24,0),IF($F$10=24,VLOOKUP(A893,'Lista de Produtos'!$A$2:$AE$998,25,0),IF($F$10=25,VLOOKUP(A893,'Lista de Produtos'!$A$2:$AE$998,26,0),IF($F$10=26,VLOOKUP(A893,'Lista de Produtos'!$A$2:$AE$998,27,0),IF($F$10=27,VLOOKUP(A893,'Lista de Produtos'!$A$2:$AE$998,28,0),IF($F$10=28,VLOOKUP(A893,'Lista de Produtos'!$A$2:$AE$998,29,0),IF($F$10=29,VLOOKUP(A893,'Lista de Produtos'!$A$2:$AE$998,30,0),IF($F$10=30,VLOOKUP(A893,'Lista de Produtos'!$A$2:$AE$998,31,0))))))))))))))))))))))))))))))),"")</f>
        <v/>
      </c>
      <c r="E893" s="67"/>
      <c r="F893" s="42"/>
      <c r="G893" s="43" t="str">
        <f t="shared" si="13"/>
        <v/>
      </c>
    </row>
    <row r="894" spans="1:7" x14ac:dyDescent="0.25">
      <c r="A894" s="68" t="str">
        <f>IF('Lista de Produtos'!A883="","",'Lista de Produtos'!A883)</f>
        <v/>
      </c>
      <c r="B894" s="69"/>
      <c r="C894" s="70"/>
      <c r="D894" s="66" t="str">
        <f>IFERROR(IF($F$10=1,VLOOKUP(A894,'Lista de Produtos'!$A$2:$E$998,2,0),IF($F$10=2,VLOOKUP(A894,'Lista de Produtos'!$A$2:$E$998,3,0),IF($F$10=3,VLOOKUP(A894,'Lista de Produtos'!$A$2:$E$998,4,0),IF($F$10=4,VLOOKUP(A894,'Lista de Produtos'!$A$2:$E$998,5,0),IF($F$10=5,VLOOKUP(A894,'Lista de Produtos'!$A$2:$F$998,6,0),IF($F$10=6,VLOOKUP(A894,'Lista de Produtos'!$A$2:$G$998,7,0),IF($F$10=7,VLOOKUP(A894,'Lista de Produtos'!$A$2:$H$998,8,0),IF($F$10=8,VLOOKUP(A894,'Lista de Produtos'!$A$2:$I$998,9,0),IF($F$10=9,VLOOKUP(A894,'Lista de Produtos'!$A$2:$J$998,10,0),IF($F$10=10,VLOOKUP(A894,'Lista de Produtos'!$A$2:$AE$998,11,0),IF($F$10=11,VLOOKUP(A894,'Lista de Produtos'!$A$2:$AE$998,12,0),IF($F$10=12,VLOOKUP(A894,'Lista de Produtos'!$A$2:$AE$998,13,0),IF($F$10=13,VLOOKUP(A894,'Lista de Produtos'!$A$2:$AE$998,14,0),IF($F$10=14,VLOOKUP(A894,'Lista de Produtos'!$A$2:$AE$998,15,0),IF($F$10=15,VLOOKUP(A894,'Lista de Produtos'!$A$2:$AE$998,16,0),IF($F$10=16,VLOOKUP(A894,'Lista de Produtos'!$A$2:$AE$998,17,0),IF($F$10=17,VLOOKUP(A894,'Lista de Produtos'!$A$2:$AE$998,18,0),IF($F$10=18,VLOOKUP(A894,'Lista de Produtos'!$A$2:$AE$998,19,0),IF($F$10=19,VLOOKUP(A894,'Lista de Produtos'!$A$2:$AE$998,20,0),IF($F$10=20,VLOOKUP(A894,'Lista de Produtos'!$A$2:$AE$998,21,0),IF($F$10=21,VLOOKUP(A894,'Lista de Produtos'!$A$2:$AE$998,22,0),IF($F$10=22,VLOOKUP(A894,'Lista de Produtos'!$A$2:$AE$998,23,0),IF($F$10=23,VLOOKUP(A894,'Lista de Produtos'!$A$2:$AE$998,24,0),IF($F$10=24,VLOOKUP(A894,'Lista de Produtos'!$A$2:$AE$998,25,0),IF($F$10=25,VLOOKUP(A894,'Lista de Produtos'!$A$2:$AE$998,26,0),IF($F$10=26,VLOOKUP(A894,'Lista de Produtos'!$A$2:$AE$998,27,0),IF($F$10=27,VLOOKUP(A894,'Lista de Produtos'!$A$2:$AE$998,28,0),IF($F$10=28,VLOOKUP(A894,'Lista de Produtos'!$A$2:$AE$998,29,0),IF($F$10=29,VLOOKUP(A894,'Lista de Produtos'!$A$2:$AE$998,30,0),IF($F$10=30,VLOOKUP(A894,'Lista de Produtos'!$A$2:$AE$998,31,0))))))))))))))))))))))))))))))),"")</f>
        <v/>
      </c>
      <c r="E894" s="67"/>
      <c r="F894" s="42"/>
      <c r="G894" s="43" t="str">
        <f t="shared" si="13"/>
        <v/>
      </c>
    </row>
    <row r="895" spans="1:7" x14ac:dyDescent="0.25">
      <c r="A895" s="68" t="str">
        <f>IF('Lista de Produtos'!A884="","",'Lista de Produtos'!A884)</f>
        <v/>
      </c>
      <c r="B895" s="69"/>
      <c r="C895" s="70"/>
      <c r="D895" s="66" t="str">
        <f>IFERROR(IF($F$10=1,VLOOKUP(A895,'Lista de Produtos'!$A$2:$E$998,2,0),IF($F$10=2,VLOOKUP(A895,'Lista de Produtos'!$A$2:$E$998,3,0),IF($F$10=3,VLOOKUP(A895,'Lista de Produtos'!$A$2:$E$998,4,0),IF($F$10=4,VLOOKUP(A895,'Lista de Produtos'!$A$2:$E$998,5,0),IF($F$10=5,VLOOKUP(A895,'Lista de Produtos'!$A$2:$F$998,6,0),IF($F$10=6,VLOOKUP(A895,'Lista de Produtos'!$A$2:$G$998,7,0),IF($F$10=7,VLOOKUP(A895,'Lista de Produtos'!$A$2:$H$998,8,0),IF($F$10=8,VLOOKUP(A895,'Lista de Produtos'!$A$2:$I$998,9,0),IF($F$10=9,VLOOKUP(A895,'Lista de Produtos'!$A$2:$J$998,10,0),IF($F$10=10,VLOOKUP(A895,'Lista de Produtos'!$A$2:$AE$998,11,0),IF($F$10=11,VLOOKUP(A895,'Lista de Produtos'!$A$2:$AE$998,12,0),IF($F$10=12,VLOOKUP(A895,'Lista de Produtos'!$A$2:$AE$998,13,0),IF($F$10=13,VLOOKUP(A895,'Lista de Produtos'!$A$2:$AE$998,14,0),IF($F$10=14,VLOOKUP(A895,'Lista de Produtos'!$A$2:$AE$998,15,0),IF($F$10=15,VLOOKUP(A895,'Lista de Produtos'!$A$2:$AE$998,16,0),IF($F$10=16,VLOOKUP(A895,'Lista de Produtos'!$A$2:$AE$998,17,0),IF($F$10=17,VLOOKUP(A895,'Lista de Produtos'!$A$2:$AE$998,18,0),IF($F$10=18,VLOOKUP(A895,'Lista de Produtos'!$A$2:$AE$998,19,0),IF($F$10=19,VLOOKUP(A895,'Lista de Produtos'!$A$2:$AE$998,20,0),IF($F$10=20,VLOOKUP(A895,'Lista de Produtos'!$A$2:$AE$998,21,0),IF($F$10=21,VLOOKUP(A895,'Lista de Produtos'!$A$2:$AE$998,22,0),IF($F$10=22,VLOOKUP(A895,'Lista de Produtos'!$A$2:$AE$998,23,0),IF($F$10=23,VLOOKUP(A895,'Lista de Produtos'!$A$2:$AE$998,24,0),IF($F$10=24,VLOOKUP(A895,'Lista de Produtos'!$A$2:$AE$998,25,0),IF($F$10=25,VLOOKUP(A895,'Lista de Produtos'!$A$2:$AE$998,26,0),IF($F$10=26,VLOOKUP(A895,'Lista de Produtos'!$A$2:$AE$998,27,0),IF($F$10=27,VLOOKUP(A895,'Lista de Produtos'!$A$2:$AE$998,28,0),IF($F$10=28,VLOOKUP(A895,'Lista de Produtos'!$A$2:$AE$998,29,0),IF($F$10=29,VLOOKUP(A895,'Lista de Produtos'!$A$2:$AE$998,30,0),IF($F$10=30,VLOOKUP(A895,'Lista de Produtos'!$A$2:$AE$998,31,0))))))))))))))))))))))))))))))),"")</f>
        <v/>
      </c>
      <c r="E895" s="67"/>
      <c r="F895" s="42"/>
      <c r="G895" s="43" t="str">
        <f t="shared" si="13"/>
        <v/>
      </c>
    </row>
    <row r="896" spans="1:7" x14ac:dyDescent="0.25">
      <c r="A896" s="68" t="str">
        <f>IF('Lista de Produtos'!A885="","",'Lista de Produtos'!A885)</f>
        <v/>
      </c>
      <c r="B896" s="69"/>
      <c r="C896" s="70"/>
      <c r="D896" s="66" t="str">
        <f>IFERROR(IF($F$10=1,VLOOKUP(A896,'Lista de Produtos'!$A$2:$E$998,2,0),IF($F$10=2,VLOOKUP(A896,'Lista de Produtos'!$A$2:$E$998,3,0),IF($F$10=3,VLOOKUP(A896,'Lista de Produtos'!$A$2:$E$998,4,0),IF($F$10=4,VLOOKUP(A896,'Lista de Produtos'!$A$2:$E$998,5,0),IF($F$10=5,VLOOKUP(A896,'Lista de Produtos'!$A$2:$F$998,6,0),IF($F$10=6,VLOOKUP(A896,'Lista de Produtos'!$A$2:$G$998,7,0),IF($F$10=7,VLOOKUP(A896,'Lista de Produtos'!$A$2:$H$998,8,0),IF($F$10=8,VLOOKUP(A896,'Lista de Produtos'!$A$2:$I$998,9,0),IF($F$10=9,VLOOKUP(A896,'Lista de Produtos'!$A$2:$J$998,10,0),IF($F$10=10,VLOOKUP(A896,'Lista de Produtos'!$A$2:$AE$998,11,0),IF($F$10=11,VLOOKUP(A896,'Lista de Produtos'!$A$2:$AE$998,12,0),IF($F$10=12,VLOOKUP(A896,'Lista de Produtos'!$A$2:$AE$998,13,0),IF($F$10=13,VLOOKUP(A896,'Lista de Produtos'!$A$2:$AE$998,14,0),IF($F$10=14,VLOOKUP(A896,'Lista de Produtos'!$A$2:$AE$998,15,0),IF($F$10=15,VLOOKUP(A896,'Lista de Produtos'!$A$2:$AE$998,16,0),IF($F$10=16,VLOOKUP(A896,'Lista de Produtos'!$A$2:$AE$998,17,0),IF($F$10=17,VLOOKUP(A896,'Lista de Produtos'!$A$2:$AE$998,18,0),IF($F$10=18,VLOOKUP(A896,'Lista de Produtos'!$A$2:$AE$998,19,0),IF($F$10=19,VLOOKUP(A896,'Lista de Produtos'!$A$2:$AE$998,20,0),IF($F$10=20,VLOOKUP(A896,'Lista de Produtos'!$A$2:$AE$998,21,0),IF($F$10=21,VLOOKUP(A896,'Lista de Produtos'!$A$2:$AE$998,22,0),IF($F$10=22,VLOOKUP(A896,'Lista de Produtos'!$A$2:$AE$998,23,0),IF($F$10=23,VLOOKUP(A896,'Lista de Produtos'!$A$2:$AE$998,24,0),IF($F$10=24,VLOOKUP(A896,'Lista de Produtos'!$A$2:$AE$998,25,0),IF($F$10=25,VLOOKUP(A896,'Lista de Produtos'!$A$2:$AE$998,26,0),IF($F$10=26,VLOOKUP(A896,'Lista de Produtos'!$A$2:$AE$998,27,0),IF($F$10=27,VLOOKUP(A896,'Lista de Produtos'!$A$2:$AE$998,28,0),IF($F$10=28,VLOOKUP(A896,'Lista de Produtos'!$A$2:$AE$998,29,0),IF($F$10=29,VLOOKUP(A896,'Lista de Produtos'!$A$2:$AE$998,30,0),IF($F$10=30,VLOOKUP(A896,'Lista de Produtos'!$A$2:$AE$998,31,0))))))))))))))))))))))))))))))),"")</f>
        <v/>
      </c>
      <c r="E896" s="67"/>
      <c r="F896" s="42"/>
      <c r="G896" s="43" t="str">
        <f t="shared" si="13"/>
        <v/>
      </c>
    </row>
    <row r="897" spans="1:7" x14ac:dyDescent="0.25">
      <c r="A897" s="68" t="str">
        <f>IF('Lista de Produtos'!A886="","",'Lista de Produtos'!A886)</f>
        <v/>
      </c>
      <c r="B897" s="69"/>
      <c r="C897" s="70"/>
      <c r="D897" s="66" t="str">
        <f>IFERROR(IF($F$10=1,VLOOKUP(A897,'Lista de Produtos'!$A$2:$E$998,2,0),IF($F$10=2,VLOOKUP(A897,'Lista de Produtos'!$A$2:$E$998,3,0),IF($F$10=3,VLOOKUP(A897,'Lista de Produtos'!$A$2:$E$998,4,0),IF($F$10=4,VLOOKUP(A897,'Lista de Produtos'!$A$2:$E$998,5,0),IF($F$10=5,VLOOKUP(A897,'Lista de Produtos'!$A$2:$F$998,6,0),IF($F$10=6,VLOOKUP(A897,'Lista de Produtos'!$A$2:$G$998,7,0),IF($F$10=7,VLOOKUP(A897,'Lista de Produtos'!$A$2:$H$998,8,0),IF($F$10=8,VLOOKUP(A897,'Lista de Produtos'!$A$2:$I$998,9,0),IF($F$10=9,VLOOKUP(A897,'Lista de Produtos'!$A$2:$J$998,10,0),IF($F$10=10,VLOOKUP(A897,'Lista de Produtos'!$A$2:$AE$998,11,0),IF($F$10=11,VLOOKUP(A897,'Lista de Produtos'!$A$2:$AE$998,12,0),IF($F$10=12,VLOOKUP(A897,'Lista de Produtos'!$A$2:$AE$998,13,0),IF($F$10=13,VLOOKUP(A897,'Lista de Produtos'!$A$2:$AE$998,14,0),IF($F$10=14,VLOOKUP(A897,'Lista de Produtos'!$A$2:$AE$998,15,0),IF($F$10=15,VLOOKUP(A897,'Lista de Produtos'!$A$2:$AE$998,16,0),IF($F$10=16,VLOOKUP(A897,'Lista de Produtos'!$A$2:$AE$998,17,0),IF($F$10=17,VLOOKUP(A897,'Lista de Produtos'!$A$2:$AE$998,18,0),IF($F$10=18,VLOOKUP(A897,'Lista de Produtos'!$A$2:$AE$998,19,0),IF($F$10=19,VLOOKUP(A897,'Lista de Produtos'!$A$2:$AE$998,20,0),IF($F$10=20,VLOOKUP(A897,'Lista de Produtos'!$A$2:$AE$998,21,0),IF($F$10=21,VLOOKUP(A897,'Lista de Produtos'!$A$2:$AE$998,22,0),IF($F$10=22,VLOOKUP(A897,'Lista de Produtos'!$A$2:$AE$998,23,0),IF($F$10=23,VLOOKUP(A897,'Lista de Produtos'!$A$2:$AE$998,24,0),IF($F$10=24,VLOOKUP(A897,'Lista de Produtos'!$A$2:$AE$998,25,0),IF($F$10=25,VLOOKUP(A897,'Lista de Produtos'!$A$2:$AE$998,26,0),IF($F$10=26,VLOOKUP(A897,'Lista de Produtos'!$A$2:$AE$998,27,0),IF($F$10=27,VLOOKUP(A897,'Lista de Produtos'!$A$2:$AE$998,28,0),IF($F$10=28,VLOOKUP(A897,'Lista de Produtos'!$A$2:$AE$998,29,0),IF($F$10=29,VLOOKUP(A897,'Lista de Produtos'!$A$2:$AE$998,30,0),IF($F$10=30,VLOOKUP(A897,'Lista de Produtos'!$A$2:$AE$998,31,0))))))))))))))))))))))))))))))),"")</f>
        <v/>
      </c>
      <c r="E897" s="67"/>
      <c r="F897" s="42"/>
      <c r="G897" s="43" t="str">
        <f t="shared" si="13"/>
        <v/>
      </c>
    </row>
    <row r="898" spans="1:7" x14ac:dyDescent="0.25">
      <c r="A898" s="68" t="str">
        <f>IF('Lista de Produtos'!A887="","",'Lista de Produtos'!A887)</f>
        <v/>
      </c>
      <c r="B898" s="69"/>
      <c r="C898" s="70"/>
      <c r="D898" s="66" t="str">
        <f>IFERROR(IF($F$10=1,VLOOKUP(A898,'Lista de Produtos'!$A$2:$E$998,2,0),IF($F$10=2,VLOOKUP(A898,'Lista de Produtos'!$A$2:$E$998,3,0),IF($F$10=3,VLOOKUP(A898,'Lista de Produtos'!$A$2:$E$998,4,0),IF($F$10=4,VLOOKUP(A898,'Lista de Produtos'!$A$2:$E$998,5,0),IF($F$10=5,VLOOKUP(A898,'Lista de Produtos'!$A$2:$F$998,6,0),IF($F$10=6,VLOOKUP(A898,'Lista de Produtos'!$A$2:$G$998,7,0),IF($F$10=7,VLOOKUP(A898,'Lista de Produtos'!$A$2:$H$998,8,0),IF($F$10=8,VLOOKUP(A898,'Lista de Produtos'!$A$2:$I$998,9,0),IF($F$10=9,VLOOKUP(A898,'Lista de Produtos'!$A$2:$J$998,10,0),IF($F$10=10,VLOOKUP(A898,'Lista de Produtos'!$A$2:$AE$998,11,0),IF($F$10=11,VLOOKUP(A898,'Lista de Produtos'!$A$2:$AE$998,12,0),IF($F$10=12,VLOOKUP(A898,'Lista de Produtos'!$A$2:$AE$998,13,0),IF($F$10=13,VLOOKUP(A898,'Lista de Produtos'!$A$2:$AE$998,14,0),IF($F$10=14,VLOOKUP(A898,'Lista de Produtos'!$A$2:$AE$998,15,0),IF($F$10=15,VLOOKUP(A898,'Lista de Produtos'!$A$2:$AE$998,16,0),IF($F$10=16,VLOOKUP(A898,'Lista de Produtos'!$A$2:$AE$998,17,0),IF($F$10=17,VLOOKUP(A898,'Lista de Produtos'!$A$2:$AE$998,18,0),IF($F$10=18,VLOOKUP(A898,'Lista de Produtos'!$A$2:$AE$998,19,0),IF($F$10=19,VLOOKUP(A898,'Lista de Produtos'!$A$2:$AE$998,20,0),IF($F$10=20,VLOOKUP(A898,'Lista de Produtos'!$A$2:$AE$998,21,0),IF($F$10=21,VLOOKUP(A898,'Lista de Produtos'!$A$2:$AE$998,22,0),IF($F$10=22,VLOOKUP(A898,'Lista de Produtos'!$A$2:$AE$998,23,0),IF($F$10=23,VLOOKUP(A898,'Lista de Produtos'!$A$2:$AE$998,24,0),IF($F$10=24,VLOOKUP(A898,'Lista de Produtos'!$A$2:$AE$998,25,0),IF($F$10=25,VLOOKUP(A898,'Lista de Produtos'!$A$2:$AE$998,26,0),IF($F$10=26,VLOOKUP(A898,'Lista de Produtos'!$A$2:$AE$998,27,0),IF($F$10=27,VLOOKUP(A898,'Lista de Produtos'!$A$2:$AE$998,28,0),IF($F$10=28,VLOOKUP(A898,'Lista de Produtos'!$A$2:$AE$998,29,0),IF($F$10=29,VLOOKUP(A898,'Lista de Produtos'!$A$2:$AE$998,30,0),IF($F$10=30,VLOOKUP(A898,'Lista de Produtos'!$A$2:$AE$998,31,0))))))))))))))))))))))))))))))),"")</f>
        <v/>
      </c>
      <c r="E898" s="67"/>
      <c r="F898" s="42"/>
      <c r="G898" s="43" t="str">
        <f t="shared" si="13"/>
        <v/>
      </c>
    </row>
    <row r="899" spans="1:7" x14ac:dyDescent="0.25">
      <c r="A899" s="68" t="str">
        <f>IF('Lista de Produtos'!A888="","",'Lista de Produtos'!A888)</f>
        <v/>
      </c>
      <c r="B899" s="69"/>
      <c r="C899" s="70"/>
      <c r="D899" s="66" t="str">
        <f>IFERROR(IF($F$10=1,VLOOKUP(A899,'Lista de Produtos'!$A$2:$E$998,2,0),IF($F$10=2,VLOOKUP(A899,'Lista de Produtos'!$A$2:$E$998,3,0),IF($F$10=3,VLOOKUP(A899,'Lista de Produtos'!$A$2:$E$998,4,0),IF($F$10=4,VLOOKUP(A899,'Lista de Produtos'!$A$2:$E$998,5,0),IF($F$10=5,VLOOKUP(A899,'Lista de Produtos'!$A$2:$F$998,6,0),IF($F$10=6,VLOOKUP(A899,'Lista de Produtos'!$A$2:$G$998,7,0),IF($F$10=7,VLOOKUP(A899,'Lista de Produtos'!$A$2:$H$998,8,0),IF($F$10=8,VLOOKUP(A899,'Lista de Produtos'!$A$2:$I$998,9,0),IF($F$10=9,VLOOKUP(A899,'Lista de Produtos'!$A$2:$J$998,10,0),IF($F$10=10,VLOOKUP(A899,'Lista de Produtos'!$A$2:$AE$998,11,0),IF($F$10=11,VLOOKUP(A899,'Lista de Produtos'!$A$2:$AE$998,12,0),IF($F$10=12,VLOOKUP(A899,'Lista de Produtos'!$A$2:$AE$998,13,0),IF($F$10=13,VLOOKUP(A899,'Lista de Produtos'!$A$2:$AE$998,14,0),IF($F$10=14,VLOOKUP(A899,'Lista de Produtos'!$A$2:$AE$998,15,0),IF($F$10=15,VLOOKUP(A899,'Lista de Produtos'!$A$2:$AE$998,16,0),IF($F$10=16,VLOOKUP(A899,'Lista de Produtos'!$A$2:$AE$998,17,0),IF($F$10=17,VLOOKUP(A899,'Lista de Produtos'!$A$2:$AE$998,18,0),IF($F$10=18,VLOOKUP(A899,'Lista de Produtos'!$A$2:$AE$998,19,0),IF($F$10=19,VLOOKUP(A899,'Lista de Produtos'!$A$2:$AE$998,20,0),IF($F$10=20,VLOOKUP(A899,'Lista de Produtos'!$A$2:$AE$998,21,0),IF($F$10=21,VLOOKUP(A899,'Lista de Produtos'!$A$2:$AE$998,22,0),IF($F$10=22,VLOOKUP(A899,'Lista de Produtos'!$A$2:$AE$998,23,0),IF($F$10=23,VLOOKUP(A899,'Lista de Produtos'!$A$2:$AE$998,24,0),IF($F$10=24,VLOOKUP(A899,'Lista de Produtos'!$A$2:$AE$998,25,0),IF($F$10=25,VLOOKUP(A899,'Lista de Produtos'!$A$2:$AE$998,26,0),IF($F$10=26,VLOOKUP(A899,'Lista de Produtos'!$A$2:$AE$998,27,0),IF($F$10=27,VLOOKUP(A899,'Lista de Produtos'!$A$2:$AE$998,28,0),IF($F$10=28,VLOOKUP(A899,'Lista de Produtos'!$A$2:$AE$998,29,0),IF($F$10=29,VLOOKUP(A899,'Lista de Produtos'!$A$2:$AE$998,30,0),IF($F$10=30,VLOOKUP(A899,'Lista de Produtos'!$A$2:$AE$998,31,0))))))))))))))))))))))))))))))),"")</f>
        <v/>
      </c>
      <c r="E899" s="67"/>
      <c r="F899" s="42"/>
      <c r="G899" s="43" t="str">
        <f t="shared" si="13"/>
        <v/>
      </c>
    </row>
    <row r="900" spans="1:7" x14ac:dyDescent="0.25">
      <c r="A900" s="68" t="str">
        <f>IF('Lista de Produtos'!A889="","",'Lista de Produtos'!A889)</f>
        <v/>
      </c>
      <c r="B900" s="69"/>
      <c r="C900" s="70"/>
      <c r="D900" s="66" t="str">
        <f>IFERROR(IF($F$10=1,VLOOKUP(A900,'Lista de Produtos'!$A$2:$E$998,2,0),IF($F$10=2,VLOOKUP(A900,'Lista de Produtos'!$A$2:$E$998,3,0),IF($F$10=3,VLOOKUP(A900,'Lista de Produtos'!$A$2:$E$998,4,0),IF($F$10=4,VLOOKUP(A900,'Lista de Produtos'!$A$2:$E$998,5,0),IF($F$10=5,VLOOKUP(A900,'Lista de Produtos'!$A$2:$F$998,6,0),IF($F$10=6,VLOOKUP(A900,'Lista de Produtos'!$A$2:$G$998,7,0),IF($F$10=7,VLOOKUP(A900,'Lista de Produtos'!$A$2:$H$998,8,0),IF($F$10=8,VLOOKUP(A900,'Lista de Produtos'!$A$2:$I$998,9,0),IF($F$10=9,VLOOKUP(A900,'Lista de Produtos'!$A$2:$J$998,10,0),IF($F$10=10,VLOOKUP(A900,'Lista de Produtos'!$A$2:$AE$998,11,0),IF($F$10=11,VLOOKUP(A900,'Lista de Produtos'!$A$2:$AE$998,12,0),IF($F$10=12,VLOOKUP(A900,'Lista de Produtos'!$A$2:$AE$998,13,0),IF($F$10=13,VLOOKUP(A900,'Lista de Produtos'!$A$2:$AE$998,14,0),IF($F$10=14,VLOOKUP(A900,'Lista de Produtos'!$A$2:$AE$998,15,0),IF($F$10=15,VLOOKUP(A900,'Lista de Produtos'!$A$2:$AE$998,16,0),IF($F$10=16,VLOOKUP(A900,'Lista de Produtos'!$A$2:$AE$998,17,0),IF($F$10=17,VLOOKUP(A900,'Lista de Produtos'!$A$2:$AE$998,18,0),IF($F$10=18,VLOOKUP(A900,'Lista de Produtos'!$A$2:$AE$998,19,0),IF($F$10=19,VLOOKUP(A900,'Lista de Produtos'!$A$2:$AE$998,20,0),IF($F$10=20,VLOOKUP(A900,'Lista de Produtos'!$A$2:$AE$998,21,0),IF($F$10=21,VLOOKUP(A900,'Lista de Produtos'!$A$2:$AE$998,22,0),IF($F$10=22,VLOOKUP(A900,'Lista de Produtos'!$A$2:$AE$998,23,0),IF($F$10=23,VLOOKUP(A900,'Lista de Produtos'!$A$2:$AE$998,24,0),IF($F$10=24,VLOOKUP(A900,'Lista de Produtos'!$A$2:$AE$998,25,0),IF($F$10=25,VLOOKUP(A900,'Lista de Produtos'!$A$2:$AE$998,26,0),IF($F$10=26,VLOOKUP(A900,'Lista de Produtos'!$A$2:$AE$998,27,0),IF($F$10=27,VLOOKUP(A900,'Lista de Produtos'!$A$2:$AE$998,28,0),IF($F$10=28,VLOOKUP(A900,'Lista de Produtos'!$A$2:$AE$998,29,0),IF($F$10=29,VLOOKUP(A900,'Lista de Produtos'!$A$2:$AE$998,30,0),IF($F$10=30,VLOOKUP(A900,'Lista de Produtos'!$A$2:$AE$998,31,0))))))))))))))))))))))))))))))),"")</f>
        <v/>
      </c>
      <c r="E900" s="67"/>
      <c r="F900" s="42"/>
      <c r="G900" s="43" t="str">
        <f t="shared" si="13"/>
        <v/>
      </c>
    </row>
    <row r="901" spans="1:7" x14ac:dyDescent="0.25">
      <c r="A901" s="68" t="str">
        <f>IF('Lista de Produtos'!A890="","",'Lista de Produtos'!A890)</f>
        <v/>
      </c>
      <c r="B901" s="69"/>
      <c r="C901" s="70"/>
      <c r="D901" s="66" t="str">
        <f>IFERROR(IF($F$10=1,VLOOKUP(A901,'Lista de Produtos'!$A$2:$E$998,2,0),IF($F$10=2,VLOOKUP(A901,'Lista de Produtos'!$A$2:$E$998,3,0),IF($F$10=3,VLOOKUP(A901,'Lista de Produtos'!$A$2:$E$998,4,0),IF($F$10=4,VLOOKUP(A901,'Lista de Produtos'!$A$2:$E$998,5,0),IF($F$10=5,VLOOKUP(A901,'Lista de Produtos'!$A$2:$F$998,6,0),IF($F$10=6,VLOOKUP(A901,'Lista de Produtos'!$A$2:$G$998,7,0),IF($F$10=7,VLOOKUP(A901,'Lista de Produtos'!$A$2:$H$998,8,0),IF($F$10=8,VLOOKUP(A901,'Lista de Produtos'!$A$2:$I$998,9,0),IF($F$10=9,VLOOKUP(A901,'Lista de Produtos'!$A$2:$J$998,10,0),IF($F$10=10,VLOOKUP(A901,'Lista de Produtos'!$A$2:$AE$998,11,0),IF($F$10=11,VLOOKUP(A901,'Lista de Produtos'!$A$2:$AE$998,12,0),IF($F$10=12,VLOOKUP(A901,'Lista de Produtos'!$A$2:$AE$998,13,0),IF($F$10=13,VLOOKUP(A901,'Lista de Produtos'!$A$2:$AE$998,14,0),IF($F$10=14,VLOOKUP(A901,'Lista de Produtos'!$A$2:$AE$998,15,0),IF($F$10=15,VLOOKUP(A901,'Lista de Produtos'!$A$2:$AE$998,16,0),IF($F$10=16,VLOOKUP(A901,'Lista de Produtos'!$A$2:$AE$998,17,0),IF($F$10=17,VLOOKUP(A901,'Lista de Produtos'!$A$2:$AE$998,18,0),IF($F$10=18,VLOOKUP(A901,'Lista de Produtos'!$A$2:$AE$998,19,0),IF($F$10=19,VLOOKUP(A901,'Lista de Produtos'!$A$2:$AE$998,20,0),IF($F$10=20,VLOOKUP(A901,'Lista de Produtos'!$A$2:$AE$998,21,0),IF($F$10=21,VLOOKUP(A901,'Lista de Produtos'!$A$2:$AE$998,22,0),IF($F$10=22,VLOOKUP(A901,'Lista de Produtos'!$A$2:$AE$998,23,0),IF($F$10=23,VLOOKUP(A901,'Lista de Produtos'!$A$2:$AE$998,24,0),IF($F$10=24,VLOOKUP(A901,'Lista de Produtos'!$A$2:$AE$998,25,0),IF($F$10=25,VLOOKUP(A901,'Lista de Produtos'!$A$2:$AE$998,26,0),IF($F$10=26,VLOOKUP(A901,'Lista de Produtos'!$A$2:$AE$998,27,0),IF($F$10=27,VLOOKUP(A901,'Lista de Produtos'!$A$2:$AE$998,28,0),IF($F$10=28,VLOOKUP(A901,'Lista de Produtos'!$A$2:$AE$998,29,0),IF($F$10=29,VLOOKUP(A901,'Lista de Produtos'!$A$2:$AE$998,30,0),IF($F$10=30,VLOOKUP(A901,'Lista de Produtos'!$A$2:$AE$998,31,0))))))))))))))))))))))))))))))),"")</f>
        <v/>
      </c>
      <c r="E901" s="67"/>
      <c r="F901" s="42"/>
      <c r="G901" s="43" t="str">
        <f t="shared" si="13"/>
        <v/>
      </c>
    </row>
    <row r="902" spans="1:7" x14ac:dyDescent="0.25">
      <c r="A902" s="68" t="str">
        <f>IF('Lista de Produtos'!A891="","",'Lista de Produtos'!A891)</f>
        <v/>
      </c>
      <c r="B902" s="69"/>
      <c r="C902" s="70"/>
      <c r="D902" s="66" t="str">
        <f>IFERROR(IF($F$10=1,VLOOKUP(A902,'Lista de Produtos'!$A$2:$E$998,2,0),IF($F$10=2,VLOOKUP(A902,'Lista de Produtos'!$A$2:$E$998,3,0),IF($F$10=3,VLOOKUP(A902,'Lista de Produtos'!$A$2:$E$998,4,0),IF($F$10=4,VLOOKUP(A902,'Lista de Produtos'!$A$2:$E$998,5,0),IF($F$10=5,VLOOKUP(A902,'Lista de Produtos'!$A$2:$F$998,6,0),IF($F$10=6,VLOOKUP(A902,'Lista de Produtos'!$A$2:$G$998,7,0),IF($F$10=7,VLOOKUP(A902,'Lista de Produtos'!$A$2:$H$998,8,0),IF($F$10=8,VLOOKUP(A902,'Lista de Produtos'!$A$2:$I$998,9,0),IF($F$10=9,VLOOKUP(A902,'Lista de Produtos'!$A$2:$J$998,10,0),IF($F$10=10,VLOOKUP(A902,'Lista de Produtos'!$A$2:$AE$998,11,0),IF($F$10=11,VLOOKUP(A902,'Lista de Produtos'!$A$2:$AE$998,12,0),IF($F$10=12,VLOOKUP(A902,'Lista de Produtos'!$A$2:$AE$998,13,0),IF($F$10=13,VLOOKUP(A902,'Lista de Produtos'!$A$2:$AE$998,14,0),IF($F$10=14,VLOOKUP(A902,'Lista de Produtos'!$A$2:$AE$998,15,0),IF($F$10=15,VLOOKUP(A902,'Lista de Produtos'!$A$2:$AE$998,16,0),IF($F$10=16,VLOOKUP(A902,'Lista de Produtos'!$A$2:$AE$998,17,0),IF($F$10=17,VLOOKUP(A902,'Lista de Produtos'!$A$2:$AE$998,18,0),IF($F$10=18,VLOOKUP(A902,'Lista de Produtos'!$A$2:$AE$998,19,0),IF($F$10=19,VLOOKUP(A902,'Lista de Produtos'!$A$2:$AE$998,20,0),IF($F$10=20,VLOOKUP(A902,'Lista de Produtos'!$A$2:$AE$998,21,0),IF($F$10=21,VLOOKUP(A902,'Lista de Produtos'!$A$2:$AE$998,22,0),IF($F$10=22,VLOOKUP(A902,'Lista de Produtos'!$A$2:$AE$998,23,0),IF($F$10=23,VLOOKUP(A902,'Lista de Produtos'!$A$2:$AE$998,24,0),IF($F$10=24,VLOOKUP(A902,'Lista de Produtos'!$A$2:$AE$998,25,0),IF($F$10=25,VLOOKUP(A902,'Lista de Produtos'!$A$2:$AE$998,26,0),IF($F$10=26,VLOOKUP(A902,'Lista de Produtos'!$A$2:$AE$998,27,0),IF($F$10=27,VLOOKUP(A902,'Lista de Produtos'!$A$2:$AE$998,28,0),IF($F$10=28,VLOOKUP(A902,'Lista de Produtos'!$A$2:$AE$998,29,0),IF($F$10=29,VLOOKUP(A902,'Lista de Produtos'!$A$2:$AE$998,30,0),IF($F$10=30,VLOOKUP(A902,'Lista de Produtos'!$A$2:$AE$998,31,0))))))))))))))))))))))))))))))),"")</f>
        <v/>
      </c>
      <c r="E902" s="67"/>
      <c r="F902" s="42"/>
      <c r="G902" s="43" t="str">
        <f t="shared" si="13"/>
        <v/>
      </c>
    </row>
    <row r="903" spans="1:7" x14ac:dyDescent="0.25">
      <c r="A903" s="68" t="str">
        <f>IF('Lista de Produtos'!A892="","",'Lista de Produtos'!A892)</f>
        <v/>
      </c>
      <c r="B903" s="69"/>
      <c r="C903" s="70"/>
      <c r="D903" s="66" t="str">
        <f>IFERROR(IF($F$10=1,VLOOKUP(A903,'Lista de Produtos'!$A$2:$E$998,2,0),IF($F$10=2,VLOOKUP(A903,'Lista de Produtos'!$A$2:$E$998,3,0),IF($F$10=3,VLOOKUP(A903,'Lista de Produtos'!$A$2:$E$998,4,0),IF($F$10=4,VLOOKUP(A903,'Lista de Produtos'!$A$2:$E$998,5,0),IF($F$10=5,VLOOKUP(A903,'Lista de Produtos'!$A$2:$F$998,6,0),IF($F$10=6,VLOOKUP(A903,'Lista de Produtos'!$A$2:$G$998,7,0),IF($F$10=7,VLOOKUP(A903,'Lista de Produtos'!$A$2:$H$998,8,0),IF($F$10=8,VLOOKUP(A903,'Lista de Produtos'!$A$2:$I$998,9,0),IF($F$10=9,VLOOKUP(A903,'Lista de Produtos'!$A$2:$J$998,10,0),IF($F$10=10,VLOOKUP(A903,'Lista de Produtos'!$A$2:$AE$998,11,0),IF($F$10=11,VLOOKUP(A903,'Lista de Produtos'!$A$2:$AE$998,12,0),IF($F$10=12,VLOOKUP(A903,'Lista de Produtos'!$A$2:$AE$998,13,0),IF($F$10=13,VLOOKUP(A903,'Lista de Produtos'!$A$2:$AE$998,14,0),IF($F$10=14,VLOOKUP(A903,'Lista de Produtos'!$A$2:$AE$998,15,0),IF($F$10=15,VLOOKUP(A903,'Lista de Produtos'!$A$2:$AE$998,16,0),IF($F$10=16,VLOOKUP(A903,'Lista de Produtos'!$A$2:$AE$998,17,0),IF($F$10=17,VLOOKUP(A903,'Lista de Produtos'!$A$2:$AE$998,18,0),IF($F$10=18,VLOOKUP(A903,'Lista de Produtos'!$A$2:$AE$998,19,0),IF($F$10=19,VLOOKUP(A903,'Lista de Produtos'!$A$2:$AE$998,20,0),IF($F$10=20,VLOOKUP(A903,'Lista de Produtos'!$A$2:$AE$998,21,0),IF($F$10=21,VLOOKUP(A903,'Lista de Produtos'!$A$2:$AE$998,22,0),IF($F$10=22,VLOOKUP(A903,'Lista de Produtos'!$A$2:$AE$998,23,0),IF($F$10=23,VLOOKUP(A903,'Lista de Produtos'!$A$2:$AE$998,24,0),IF($F$10=24,VLOOKUP(A903,'Lista de Produtos'!$A$2:$AE$998,25,0),IF($F$10=25,VLOOKUP(A903,'Lista de Produtos'!$A$2:$AE$998,26,0),IF($F$10=26,VLOOKUP(A903,'Lista de Produtos'!$A$2:$AE$998,27,0),IF($F$10=27,VLOOKUP(A903,'Lista de Produtos'!$A$2:$AE$998,28,0),IF($F$10=28,VLOOKUP(A903,'Lista de Produtos'!$A$2:$AE$998,29,0),IF($F$10=29,VLOOKUP(A903,'Lista de Produtos'!$A$2:$AE$998,30,0),IF($F$10=30,VLOOKUP(A903,'Lista de Produtos'!$A$2:$AE$998,31,0))))))))))))))))))))))))))))))),"")</f>
        <v/>
      </c>
      <c r="E903" s="67"/>
      <c r="F903" s="42"/>
      <c r="G903" s="43" t="str">
        <f t="shared" si="13"/>
        <v/>
      </c>
    </row>
    <row r="904" spans="1:7" x14ac:dyDescent="0.25">
      <c r="A904" s="68" t="str">
        <f>IF('Lista de Produtos'!A893="","",'Lista de Produtos'!A893)</f>
        <v/>
      </c>
      <c r="B904" s="69"/>
      <c r="C904" s="70"/>
      <c r="D904" s="66" t="str">
        <f>IFERROR(IF($F$10=1,VLOOKUP(A904,'Lista de Produtos'!$A$2:$E$998,2,0),IF($F$10=2,VLOOKUP(A904,'Lista de Produtos'!$A$2:$E$998,3,0),IF($F$10=3,VLOOKUP(A904,'Lista de Produtos'!$A$2:$E$998,4,0),IF($F$10=4,VLOOKUP(A904,'Lista de Produtos'!$A$2:$E$998,5,0),IF($F$10=5,VLOOKUP(A904,'Lista de Produtos'!$A$2:$F$998,6,0),IF($F$10=6,VLOOKUP(A904,'Lista de Produtos'!$A$2:$G$998,7,0),IF($F$10=7,VLOOKUP(A904,'Lista de Produtos'!$A$2:$H$998,8,0),IF($F$10=8,VLOOKUP(A904,'Lista de Produtos'!$A$2:$I$998,9,0),IF($F$10=9,VLOOKUP(A904,'Lista de Produtos'!$A$2:$J$998,10,0),IF($F$10=10,VLOOKUP(A904,'Lista de Produtos'!$A$2:$AE$998,11,0),IF($F$10=11,VLOOKUP(A904,'Lista de Produtos'!$A$2:$AE$998,12,0),IF($F$10=12,VLOOKUP(A904,'Lista de Produtos'!$A$2:$AE$998,13,0),IF($F$10=13,VLOOKUP(A904,'Lista de Produtos'!$A$2:$AE$998,14,0),IF($F$10=14,VLOOKUP(A904,'Lista de Produtos'!$A$2:$AE$998,15,0),IF($F$10=15,VLOOKUP(A904,'Lista de Produtos'!$A$2:$AE$998,16,0),IF($F$10=16,VLOOKUP(A904,'Lista de Produtos'!$A$2:$AE$998,17,0),IF($F$10=17,VLOOKUP(A904,'Lista de Produtos'!$A$2:$AE$998,18,0),IF($F$10=18,VLOOKUP(A904,'Lista de Produtos'!$A$2:$AE$998,19,0),IF($F$10=19,VLOOKUP(A904,'Lista de Produtos'!$A$2:$AE$998,20,0),IF($F$10=20,VLOOKUP(A904,'Lista de Produtos'!$A$2:$AE$998,21,0),IF($F$10=21,VLOOKUP(A904,'Lista de Produtos'!$A$2:$AE$998,22,0),IF($F$10=22,VLOOKUP(A904,'Lista de Produtos'!$A$2:$AE$998,23,0),IF($F$10=23,VLOOKUP(A904,'Lista de Produtos'!$A$2:$AE$998,24,0),IF($F$10=24,VLOOKUP(A904,'Lista de Produtos'!$A$2:$AE$998,25,0),IF($F$10=25,VLOOKUP(A904,'Lista de Produtos'!$A$2:$AE$998,26,0),IF($F$10=26,VLOOKUP(A904,'Lista de Produtos'!$A$2:$AE$998,27,0),IF($F$10=27,VLOOKUP(A904,'Lista de Produtos'!$A$2:$AE$998,28,0),IF($F$10=28,VLOOKUP(A904,'Lista de Produtos'!$A$2:$AE$998,29,0),IF($F$10=29,VLOOKUP(A904,'Lista de Produtos'!$A$2:$AE$998,30,0),IF($F$10=30,VLOOKUP(A904,'Lista de Produtos'!$A$2:$AE$998,31,0))))))))))))))))))))))))))))))),"")</f>
        <v/>
      </c>
      <c r="E904" s="67"/>
      <c r="F904" s="42"/>
      <c r="G904" s="43" t="str">
        <f t="shared" si="13"/>
        <v/>
      </c>
    </row>
    <row r="905" spans="1:7" x14ac:dyDescent="0.25">
      <c r="A905" s="68" t="str">
        <f>IF('Lista de Produtos'!A894="","",'Lista de Produtos'!A894)</f>
        <v/>
      </c>
      <c r="B905" s="69"/>
      <c r="C905" s="70"/>
      <c r="D905" s="66" t="str">
        <f>IFERROR(IF($F$10=1,VLOOKUP(A905,'Lista de Produtos'!$A$2:$E$998,2,0),IF($F$10=2,VLOOKUP(A905,'Lista de Produtos'!$A$2:$E$998,3,0),IF($F$10=3,VLOOKUP(A905,'Lista de Produtos'!$A$2:$E$998,4,0),IF($F$10=4,VLOOKUP(A905,'Lista de Produtos'!$A$2:$E$998,5,0),IF($F$10=5,VLOOKUP(A905,'Lista de Produtos'!$A$2:$F$998,6,0),IF($F$10=6,VLOOKUP(A905,'Lista de Produtos'!$A$2:$G$998,7,0),IF($F$10=7,VLOOKUP(A905,'Lista de Produtos'!$A$2:$H$998,8,0),IF($F$10=8,VLOOKUP(A905,'Lista de Produtos'!$A$2:$I$998,9,0),IF($F$10=9,VLOOKUP(A905,'Lista de Produtos'!$A$2:$J$998,10,0),IF($F$10=10,VLOOKUP(A905,'Lista de Produtos'!$A$2:$AE$998,11,0),IF($F$10=11,VLOOKUP(A905,'Lista de Produtos'!$A$2:$AE$998,12,0),IF($F$10=12,VLOOKUP(A905,'Lista de Produtos'!$A$2:$AE$998,13,0),IF($F$10=13,VLOOKUP(A905,'Lista de Produtos'!$A$2:$AE$998,14,0),IF($F$10=14,VLOOKUP(A905,'Lista de Produtos'!$A$2:$AE$998,15,0),IF($F$10=15,VLOOKUP(A905,'Lista de Produtos'!$A$2:$AE$998,16,0),IF($F$10=16,VLOOKUP(A905,'Lista de Produtos'!$A$2:$AE$998,17,0),IF($F$10=17,VLOOKUP(A905,'Lista de Produtos'!$A$2:$AE$998,18,0),IF($F$10=18,VLOOKUP(A905,'Lista de Produtos'!$A$2:$AE$998,19,0),IF($F$10=19,VLOOKUP(A905,'Lista de Produtos'!$A$2:$AE$998,20,0),IF($F$10=20,VLOOKUP(A905,'Lista de Produtos'!$A$2:$AE$998,21,0),IF($F$10=21,VLOOKUP(A905,'Lista de Produtos'!$A$2:$AE$998,22,0),IF($F$10=22,VLOOKUP(A905,'Lista de Produtos'!$A$2:$AE$998,23,0),IF($F$10=23,VLOOKUP(A905,'Lista de Produtos'!$A$2:$AE$998,24,0),IF($F$10=24,VLOOKUP(A905,'Lista de Produtos'!$A$2:$AE$998,25,0),IF($F$10=25,VLOOKUP(A905,'Lista de Produtos'!$A$2:$AE$998,26,0),IF($F$10=26,VLOOKUP(A905,'Lista de Produtos'!$A$2:$AE$998,27,0),IF($F$10=27,VLOOKUP(A905,'Lista de Produtos'!$A$2:$AE$998,28,0),IF($F$10=28,VLOOKUP(A905,'Lista de Produtos'!$A$2:$AE$998,29,0),IF($F$10=29,VLOOKUP(A905,'Lista de Produtos'!$A$2:$AE$998,30,0),IF($F$10=30,VLOOKUP(A905,'Lista de Produtos'!$A$2:$AE$998,31,0))))))))))))))))))))))))))))))),"")</f>
        <v/>
      </c>
      <c r="E905" s="67"/>
      <c r="F905" s="42"/>
      <c r="G905" s="43" t="str">
        <f t="shared" si="13"/>
        <v/>
      </c>
    </row>
    <row r="906" spans="1:7" x14ac:dyDescent="0.25">
      <c r="A906" s="68" t="str">
        <f>IF('Lista de Produtos'!A895="","",'Lista de Produtos'!A895)</f>
        <v/>
      </c>
      <c r="B906" s="69"/>
      <c r="C906" s="70"/>
      <c r="D906" s="66" t="str">
        <f>IFERROR(IF($F$10=1,VLOOKUP(A906,'Lista de Produtos'!$A$2:$E$998,2,0),IF($F$10=2,VLOOKUP(A906,'Lista de Produtos'!$A$2:$E$998,3,0),IF($F$10=3,VLOOKUP(A906,'Lista de Produtos'!$A$2:$E$998,4,0),IF($F$10=4,VLOOKUP(A906,'Lista de Produtos'!$A$2:$E$998,5,0),IF($F$10=5,VLOOKUP(A906,'Lista de Produtos'!$A$2:$F$998,6,0),IF($F$10=6,VLOOKUP(A906,'Lista de Produtos'!$A$2:$G$998,7,0),IF($F$10=7,VLOOKUP(A906,'Lista de Produtos'!$A$2:$H$998,8,0),IF($F$10=8,VLOOKUP(A906,'Lista de Produtos'!$A$2:$I$998,9,0),IF($F$10=9,VLOOKUP(A906,'Lista de Produtos'!$A$2:$J$998,10,0),IF($F$10=10,VLOOKUP(A906,'Lista de Produtos'!$A$2:$AE$998,11,0),IF($F$10=11,VLOOKUP(A906,'Lista de Produtos'!$A$2:$AE$998,12,0),IF($F$10=12,VLOOKUP(A906,'Lista de Produtos'!$A$2:$AE$998,13,0),IF($F$10=13,VLOOKUP(A906,'Lista de Produtos'!$A$2:$AE$998,14,0),IF($F$10=14,VLOOKUP(A906,'Lista de Produtos'!$A$2:$AE$998,15,0),IF($F$10=15,VLOOKUP(A906,'Lista de Produtos'!$A$2:$AE$998,16,0),IF($F$10=16,VLOOKUP(A906,'Lista de Produtos'!$A$2:$AE$998,17,0),IF($F$10=17,VLOOKUP(A906,'Lista de Produtos'!$A$2:$AE$998,18,0),IF($F$10=18,VLOOKUP(A906,'Lista de Produtos'!$A$2:$AE$998,19,0),IF($F$10=19,VLOOKUP(A906,'Lista de Produtos'!$A$2:$AE$998,20,0),IF($F$10=20,VLOOKUP(A906,'Lista de Produtos'!$A$2:$AE$998,21,0),IF($F$10=21,VLOOKUP(A906,'Lista de Produtos'!$A$2:$AE$998,22,0),IF($F$10=22,VLOOKUP(A906,'Lista de Produtos'!$A$2:$AE$998,23,0),IF($F$10=23,VLOOKUP(A906,'Lista de Produtos'!$A$2:$AE$998,24,0),IF($F$10=24,VLOOKUP(A906,'Lista de Produtos'!$A$2:$AE$998,25,0),IF($F$10=25,VLOOKUP(A906,'Lista de Produtos'!$A$2:$AE$998,26,0),IF($F$10=26,VLOOKUP(A906,'Lista de Produtos'!$A$2:$AE$998,27,0),IF($F$10=27,VLOOKUP(A906,'Lista de Produtos'!$A$2:$AE$998,28,0),IF($F$10=28,VLOOKUP(A906,'Lista de Produtos'!$A$2:$AE$998,29,0),IF($F$10=29,VLOOKUP(A906,'Lista de Produtos'!$A$2:$AE$998,30,0),IF($F$10=30,VLOOKUP(A906,'Lista de Produtos'!$A$2:$AE$998,31,0))))))))))))))))))))))))))))))),"")</f>
        <v/>
      </c>
      <c r="E906" s="67"/>
      <c r="F906" s="42"/>
      <c r="G906" s="43" t="str">
        <f t="shared" si="13"/>
        <v/>
      </c>
    </row>
    <row r="907" spans="1:7" x14ac:dyDescent="0.25">
      <c r="A907" s="68" t="str">
        <f>IF('Lista de Produtos'!A896="","",'Lista de Produtos'!A896)</f>
        <v/>
      </c>
      <c r="B907" s="69"/>
      <c r="C907" s="70"/>
      <c r="D907" s="66" t="str">
        <f>IFERROR(IF($F$10=1,VLOOKUP(A907,'Lista de Produtos'!$A$2:$E$998,2,0),IF($F$10=2,VLOOKUP(A907,'Lista de Produtos'!$A$2:$E$998,3,0),IF($F$10=3,VLOOKUP(A907,'Lista de Produtos'!$A$2:$E$998,4,0),IF($F$10=4,VLOOKUP(A907,'Lista de Produtos'!$A$2:$E$998,5,0),IF($F$10=5,VLOOKUP(A907,'Lista de Produtos'!$A$2:$F$998,6,0),IF($F$10=6,VLOOKUP(A907,'Lista de Produtos'!$A$2:$G$998,7,0),IF($F$10=7,VLOOKUP(A907,'Lista de Produtos'!$A$2:$H$998,8,0),IF($F$10=8,VLOOKUP(A907,'Lista de Produtos'!$A$2:$I$998,9,0),IF($F$10=9,VLOOKUP(A907,'Lista de Produtos'!$A$2:$J$998,10,0),IF($F$10=10,VLOOKUP(A907,'Lista de Produtos'!$A$2:$AE$998,11,0),IF($F$10=11,VLOOKUP(A907,'Lista de Produtos'!$A$2:$AE$998,12,0),IF($F$10=12,VLOOKUP(A907,'Lista de Produtos'!$A$2:$AE$998,13,0),IF($F$10=13,VLOOKUP(A907,'Lista de Produtos'!$A$2:$AE$998,14,0),IF($F$10=14,VLOOKUP(A907,'Lista de Produtos'!$A$2:$AE$998,15,0),IF($F$10=15,VLOOKUP(A907,'Lista de Produtos'!$A$2:$AE$998,16,0),IF($F$10=16,VLOOKUP(A907,'Lista de Produtos'!$A$2:$AE$998,17,0),IF($F$10=17,VLOOKUP(A907,'Lista de Produtos'!$A$2:$AE$998,18,0),IF($F$10=18,VLOOKUP(A907,'Lista de Produtos'!$A$2:$AE$998,19,0),IF($F$10=19,VLOOKUP(A907,'Lista de Produtos'!$A$2:$AE$998,20,0),IF($F$10=20,VLOOKUP(A907,'Lista de Produtos'!$A$2:$AE$998,21,0),IF($F$10=21,VLOOKUP(A907,'Lista de Produtos'!$A$2:$AE$998,22,0),IF($F$10=22,VLOOKUP(A907,'Lista de Produtos'!$A$2:$AE$998,23,0),IF($F$10=23,VLOOKUP(A907,'Lista de Produtos'!$A$2:$AE$998,24,0),IF($F$10=24,VLOOKUP(A907,'Lista de Produtos'!$A$2:$AE$998,25,0),IF($F$10=25,VLOOKUP(A907,'Lista de Produtos'!$A$2:$AE$998,26,0),IF($F$10=26,VLOOKUP(A907,'Lista de Produtos'!$A$2:$AE$998,27,0),IF($F$10=27,VLOOKUP(A907,'Lista de Produtos'!$A$2:$AE$998,28,0),IF($F$10=28,VLOOKUP(A907,'Lista de Produtos'!$A$2:$AE$998,29,0),IF($F$10=29,VLOOKUP(A907,'Lista de Produtos'!$A$2:$AE$998,30,0),IF($F$10=30,VLOOKUP(A907,'Lista de Produtos'!$A$2:$AE$998,31,0))))))))))))))))))))))))))))))),"")</f>
        <v/>
      </c>
      <c r="E907" s="67"/>
      <c r="F907" s="42"/>
      <c r="G907" s="43" t="str">
        <f t="shared" si="13"/>
        <v/>
      </c>
    </row>
    <row r="908" spans="1:7" x14ac:dyDescent="0.25">
      <c r="A908" s="68" t="str">
        <f>IF('Lista de Produtos'!A897="","",'Lista de Produtos'!A897)</f>
        <v/>
      </c>
      <c r="B908" s="69"/>
      <c r="C908" s="70"/>
      <c r="D908" s="66" t="str">
        <f>IFERROR(IF($F$10=1,VLOOKUP(A908,'Lista de Produtos'!$A$2:$E$998,2,0),IF($F$10=2,VLOOKUP(A908,'Lista de Produtos'!$A$2:$E$998,3,0),IF($F$10=3,VLOOKUP(A908,'Lista de Produtos'!$A$2:$E$998,4,0),IF($F$10=4,VLOOKUP(A908,'Lista de Produtos'!$A$2:$E$998,5,0),IF($F$10=5,VLOOKUP(A908,'Lista de Produtos'!$A$2:$F$998,6,0),IF($F$10=6,VLOOKUP(A908,'Lista de Produtos'!$A$2:$G$998,7,0),IF($F$10=7,VLOOKUP(A908,'Lista de Produtos'!$A$2:$H$998,8,0),IF($F$10=8,VLOOKUP(A908,'Lista de Produtos'!$A$2:$I$998,9,0),IF($F$10=9,VLOOKUP(A908,'Lista de Produtos'!$A$2:$J$998,10,0),IF($F$10=10,VLOOKUP(A908,'Lista de Produtos'!$A$2:$AE$998,11,0),IF($F$10=11,VLOOKUP(A908,'Lista de Produtos'!$A$2:$AE$998,12,0),IF($F$10=12,VLOOKUP(A908,'Lista de Produtos'!$A$2:$AE$998,13,0),IF($F$10=13,VLOOKUP(A908,'Lista de Produtos'!$A$2:$AE$998,14,0),IF($F$10=14,VLOOKUP(A908,'Lista de Produtos'!$A$2:$AE$998,15,0),IF($F$10=15,VLOOKUP(A908,'Lista de Produtos'!$A$2:$AE$998,16,0),IF($F$10=16,VLOOKUP(A908,'Lista de Produtos'!$A$2:$AE$998,17,0),IF($F$10=17,VLOOKUP(A908,'Lista de Produtos'!$A$2:$AE$998,18,0),IF($F$10=18,VLOOKUP(A908,'Lista de Produtos'!$A$2:$AE$998,19,0),IF($F$10=19,VLOOKUP(A908,'Lista de Produtos'!$A$2:$AE$998,20,0),IF($F$10=20,VLOOKUP(A908,'Lista de Produtos'!$A$2:$AE$998,21,0),IF($F$10=21,VLOOKUP(A908,'Lista de Produtos'!$A$2:$AE$998,22,0),IF($F$10=22,VLOOKUP(A908,'Lista de Produtos'!$A$2:$AE$998,23,0),IF($F$10=23,VLOOKUP(A908,'Lista de Produtos'!$A$2:$AE$998,24,0),IF($F$10=24,VLOOKUP(A908,'Lista de Produtos'!$A$2:$AE$998,25,0),IF($F$10=25,VLOOKUP(A908,'Lista de Produtos'!$A$2:$AE$998,26,0),IF($F$10=26,VLOOKUP(A908,'Lista de Produtos'!$A$2:$AE$998,27,0),IF($F$10=27,VLOOKUP(A908,'Lista de Produtos'!$A$2:$AE$998,28,0),IF($F$10=28,VLOOKUP(A908,'Lista de Produtos'!$A$2:$AE$998,29,0),IF($F$10=29,VLOOKUP(A908,'Lista de Produtos'!$A$2:$AE$998,30,0),IF($F$10=30,VLOOKUP(A908,'Lista de Produtos'!$A$2:$AE$998,31,0))))))))))))))))))))))))))))))),"")</f>
        <v/>
      </c>
      <c r="E908" s="67"/>
      <c r="F908" s="42"/>
      <c r="G908" s="43" t="str">
        <f t="shared" si="13"/>
        <v/>
      </c>
    </row>
    <row r="909" spans="1:7" x14ac:dyDescent="0.25">
      <c r="A909" s="68" t="str">
        <f>IF('Lista de Produtos'!A898="","",'Lista de Produtos'!A898)</f>
        <v/>
      </c>
      <c r="B909" s="69"/>
      <c r="C909" s="70"/>
      <c r="D909" s="66" t="str">
        <f>IFERROR(IF($F$10=1,VLOOKUP(A909,'Lista de Produtos'!$A$2:$E$998,2,0),IF($F$10=2,VLOOKUP(A909,'Lista de Produtos'!$A$2:$E$998,3,0),IF($F$10=3,VLOOKUP(A909,'Lista de Produtos'!$A$2:$E$998,4,0),IF($F$10=4,VLOOKUP(A909,'Lista de Produtos'!$A$2:$E$998,5,0),IF($F$10=5,VLOOKUP(A909,'Lista de Produtos'!$A$2:$F$998,6,0),IF($F$10=6,VLOOKUP(A909,'Lista de Produtos'!$A$2:$G$998,7,0),IF($F$10=7,VLOOKUP(A909,'Lista de Produtos'!$A$2:$H$998,8,0),IF($F$10=8,VLOOKUP(A909,'Lista de Produtos'!$A$2:$I$998,9,0),IF($F$10=9,VLOOKUP(A909,'Lista de Produtos'!$A$2:$J$998,10,0),IF($F$10=10,VLOOKUP(A909,'Lista de Produtos'!$A$2:$AE$998,11,0),IF($F$10=11,VLOOKUP(A909,'Lista de Produtos'!$A$2:$AE$998,12,0),IF($F$10=12,VLOOKUP(A909,'Lista de Produtos'!$A$2:$AE$998,13,0),IF($F$10=13,VLOOKUP(A909,'Lista de Produtos'!$A$2:$AE$998,14,0),IF($F$10=14,VLOOKUP(A909,'Lista de Produtos'!$A$2:$AE$998,15,0),IF($F$10=15,VLOOKUP(A909,'Lista de Produtos'!$A$2:$AE$998,16,0),IF($F$10=16,VLOOKUP(A909,'Lista de Produtos'!$A$2:$AE$998,17,0),IF($F$10=17,VLOOKUP(A909,'Lista de Produtos'!$A$2:$AE$998,18,0),IF($F$10=18,VLOOKUP(A909,'Lista de Produtos'!$A$2:$AE$998,19,0),IF($F$10=19,VLOOKUP(A909,'Lista de Produtos'!$A$2:$AE$998,20,0),IF($F$10=20,VLOOKUP(A909,'Lista de Produtos'!$A$2:$AE$998,21,0),IF($F$10=21,VLOOKUP(A909,'Lista de Produtos'!$A$2:$AE$998,22,0),IF($F$10=22,VLOOKUP(A909,'Lista de Produtos'!$A$2:$AE$998,23,0),IF($F$10=23,VLOOKUP(A909,'Lista de Produtos'!$A$2:$AE$998,24,0),IF($F$10=24,VLOOKUP(A909,'Lista de Produtos'!$A$2:$AE$998,25,0),IF($F$10=25,VLOOKUP(A909,'Lista de Produtos'!$A$2:$AE$998,26,0),IF($F$10=26,VLOOKUP(A909,'Lista de Produtos'!$A$2:$AE$998,27,0),IF($F$10=27,VLOOKUP(A909,'Lista de Produtos'!$A$2:$AE$998,28,0),IF($F$10=28,VLOOKUP(A909,'Lista de Produtos'!$A$2:$AE$998,29,0),IF($F$10=29,VLOOKUP(A909,'Lista de Produtos'!$A$2:$AE$998,30,0),IF($F$10=30,VLOOKUP(A909,'Lista de Produtos'!$A$2:$AE$998,31,0))))))))))))))))))))))))))))))),"")</f>
        <v/>
      </c>
      <c r="E909" s="67"/>
      <c r="F909" s="42"/>
      <c r="G909" s="43" t="str">
        <f t="shared" si="13"/>
        <v/>
      </c>
    </row>
    <row r="910" spans="1:7" x14ac:dyDescent="0.25">
      <c r="A910" s="68" t="str">
        <f>IF('Lista de Produtos'!A899="","",'Lista de Produtos'!A899)</f>
        <v/>
      </c>
      <c r="B910" s="69"/>
      <c r="C910" s="70"/>
      <c r="D910" s="66" t="str">
        <f>IFERROR(IF($F$10=1,VLOOKUP(A910,'Lista de Produtos'!$A$2:$E$998,2,0),IF($F$10=2,VLOOKUP(A910,'Lista de Produtos'!$A$2:$E$998,3,0),IF($F$10=3,VLOOKUP(A910,'Lista de Produtos'!$A$2:$E$998,4,0),IF($F$10=4,VLOOKUP(A910,'Lista de Produtos'!$A$2:$E$998,5,0),IF($F$10=5,VLOOKUP(A910,'Lista de Produtos'!$A$2:$F$998,6,0),IF($F$10=6,VLOOKUP(A910,'Lista de Produtos'!$A$2:$G$998,7,0),IF($F$10=7,VLOOKUP(A910,'Lista de Produtos'!$A$2:$H$998,8,0),IF($F$10=8,VLOOKUP(A910,'Lista de Produtos'!$A$2:$I$998,9,0),IF($F$10=9,VLOOKUP(A910,'Lista de Produtos'!$A$2:$J$998,10,0),IF($F$10=10,VLOOKUP(A910,'Lista de Produtos'!$A$2:$AE$998,11,0),IF($F$10=11,VLOOKUP(A910,'Lista de Produtos'!$A$2:$AE$998,12,0),IF($F$10=12,VLOOKUP(A910,'Lista de Produtos'!$A$2:$AE$998,13,0),IF($F$10=13,VLOOKUP(A910,'Lista de Produtos'!$A$2:$AE$998,14,0),IF($F$10=14,VLOOKUP(A910,'Lista de Produtos'!$A$2:$AE$998,15,0),IF($F$10=15,VLOOKUP(A910,'Lista de Produtos'!$A$2:$AE$998,16,0),IF($F$10=16,VLOOKUP(A910,'Lista de Produtos'!$A$2:$AE$998,17,0),IF($F$10=17,VLOOKUP(A910,'Lista de Produtos'!$A$2:$AE$998,18,0),IF($F$10=18,VLOOKUP(A910,'Lista de Produtos'!$A$2:$AE$998,19,0),IF($F$10=19,VLOOKUP(A910,'Lista de Produtos'!$A$2:$AE$998,20,0),IF($F$10=20,VLOOKUP(A910,'Lista de Produtos'!$A$2:$AE$998,21,0),IF($F$10=21,VLOOKUP(A910,'Lista de Produtos'!$A$2:$AE$998,22,0),IF($F$10=22,VLOOKUP(A910,'Lista de Produtos'!$A$2:$AE$998,23,0),IF($F$10=23,VLOOKUP(A910,'Lista de Produtos'!$A$2:$AE$998,24,0),IF($F$10=24,VLOOKUP(A910,'Lista de Produtos'!$A$2:$AE$998,25,0),IF($F$10=25,VLOOKUP(A910,'Lista de Produtos'!$A$2:$AE$998,26,0),IF($F$10=26,VLOOKUP(A910,'Lista de Produtos'!$A$2:$AE$998,27,0),IF($F$10=27,VLOOKUP(A910,'Lista de Produtos'!$A$2:$AE$998,28,0),IF($F$10=28,VLOOKUP(A910,'Lista de Produtos'!$A$2:$AE$998,29,0),IF($F$10=29,VLOOKUP(A910,'Lista de Produtos'!$A$2:$AE$998,30,0),IF($F$10=30,VLOOKUP(A910,'Lista de Produtos'!$A$2:$AE$998,31,0))))))))))))))))))))))))))))))),"")</f>
        <v/>
      </c>
      <c r="E910" s="67"/>
      <c r="F910" s="42"/>
      <c r="G910" s="43" t="str">
        <f t="shared" ref="G910:G973" si="14">IFERROR(IF(D910="","",D910*F910),"")</f>
        <v/>
      </c>
    </row>
    <row r="911" spans="1:7" x14ac:dyDescent="0.25">
      <c r="A911" s="68" t="str">
        <f>IF('Lista de Produtos'!A900="","",'Lista de Produtos'!A900)</f>
        <v/>
      </c>
      <c r="B911" s="69"/>
      <c r="C911" s="70"/>
      <c r="D911" s="66" t="str">
        <f>IFERROR(IF($F$10=1,VLOOKUP(A911,'Lista de Produtos'!$A$2:$E$998,2,0),IF($F$10=2,VLOOKUP(A911,'Lista de Produtos'!$A$2:$E$998,3,0),IF($F$10=3,VLOOKUP(A911,'Lista de Produtos'!$A$2:$E$998,4,0),IF($F$10=4,VLOOKUP(A911,'Lista de Produtos'!$A$2:$E$998,5,0),IF($F$10=5,VLOOKUP(A911,'Lista de Produtos'!$A$2:$F$998,6,0),IF($F$10=6,VLOOKUP(A911,'Lista de Produtos'!$A$2:$G$998,7,0),IF($F$10=7,VLOOKUP(A911,'Lista de Produtos'!$A$2:$H$998,8,0),IF($F$10=8,VLOOKUP(A911,'Lista de Produtos'!$A$2:$I$998,9,0),IF($F$10=9,VLOOKUP(A911,'Lista de Produtos'!$A$2:$J$998,10,0),IF($F$10=10,VLOOKUP(A911,'Lista de Produtos'!$A$2:$AE$998,11,0),IF($F$10=11,VLOOKUP(A911,'Lista de Produtos'!$A$2:$AE$998,12,0),IF($F$10=12,VLOOKUP(A911,'Lista de Produtos'!$A$2:$AE$998,13,0),IF($F$10=13,VLOOKUP(A911,'Lista de Produtos'!$A$2:$AE$998,14,0),IF($F$10=14,VLOOKUP(A911,'Lista de Produtos'!$A$2:$AE$998,15,0),IF($F$10=15,VLOOKUP(A911,'Lista de Produtos'!$A$2:$AE$998,16,0),IF($F$10=16,VLOOKUP(A911,'Lista de Produtos'!$A$2:$AE$998,17,0),IF($F$10=17,VLOOKUP(A911,'Lista de Produtos'!$A$2:$AE$998,18,0),IF($F$10=18,VLOOKUP(A911,'Lista de Produtos'!$A$2:$AE$998,19,0),IF($F$10=19,VLOOKUP(A911,'Lista de Produtos'!$A$2:$AE$998,20,0),IF($F$10=20,VLOOKUP(A911,'Lista de Produtos'!$A$2:$AE$998,21,0),IF($F$10=21,VLOOKUP(A911,'Lista de Produtos'!$A$2:$AE$998,22,0),IF($F$10=22,VLOOKUP(A911,'Lista de Produtos'!$A$2:$AE$998,23,0),IF($F$10=23,VLOOKUP(A911,'Lista de Produtos'!$A$2:$AE$998,24,0),IF($F$10=24,VLOOKUP(A911,'Lista de Produtos'!$A$2:$AE$998,25,0),IF($F$10=25,VLOOKUP(A911,'Lista de Produtos'!$A$2:$AE$998,26,0),IF($F$10=26,VLOOKUP(A911,'Lista de Produtos'!$A$2:$AE$998,27,0),IF($F$10=27,VLOOKUP(A911,'Lista de Produtos'!$A$2:$AE$998,28,0),IF($F$10=28,VLOOKUP(A911,'Lista de Produtos'!$A$2:$AE$998,29,0),IF($F$10=29,VLOOKUP(A911,'Lista de Produtos'!$A$2:$AE$998,30,0),IF($F$10=30,VLOOKUP(A911,'Lista de Produtos'!$A$2:$AE$998,31,0))))))))))))))))))))))))))))))),"")</f>
        <v/>
      </c>
      <c r="E911" s="67"/>
      <c r="F911" s="42"/>
      <c r="G911" s="43" t="str">
        <f t="shared" si="14"/>
        <v/>
      </c>
    </row>
    <row r="912" spans="1:7" x14ac:dyDescent="0.25">
      <c r="A912" s="68" t="str">
        <f>IF('Lista de Produtos'!A901="","",'Lista de Produtos'!A901)</f>
        <v/>
      </c>
      <c r="B912" s="69"/>
      <c r="C912" s="70"/>
      <c r="D912" s="66" t="str">
        <f>IFERROR(IF($F$10=1,VLOOKUP(A912,'Lista de Produtos'!$A$2:$E$998,2,0),IF($F$10=2,VLOOKUP(A912,'Lista de Produtos'!$A$2:$E$998,3,0),IF($F$10=3,VLOOKUP(A912,'Lista de Produtos'!$A$2:$E$998,4,0),IF($F$10=4,VLOOKUP(A912,'Lista de Produtos'!$A$2:$E$998,5,0),IF($F$10=5,VLOOKUP(A912,'Lista de Produtos'!$A$2:$F$998,6,0),IF($F$10=6,VLOOKUP(A912,'Lista de Produtos'!$A$2:$G$998,7,0),IF($F$10=7,VLOOKUP(A912,'Lista de Produtos'!$A$2:$H$998,8,0),IF($F$10=8,VLOOKUP(A912,'Lista de Produtos'!$A$2:$I$998,9,0),IF($F$10=9,VLOOKUP(A912,'Lista de Produtos'!$A$2:$J$998,10,0),IF($F$10=10,VLOOKUP(A912,'Lista de Produtos'!$A$2:$AE$998,11,0),IF($F$10=11,VLOOKUP(A912,'Lista de Produtos'!$A$2:$AE$998,12,0),IF($F$10=12,VLOOKUP(A912,'Lista de Produtos'!$A$2:$AE$998,13,0),IF($F$10=13,VLOOKUP(A912,'Lista de Produtos'!$A$2:$AE$998,14,0),IF($F$10=14,VLOOKUP(A912,'Lista de Produtos'!$A$2:$AE$998,15,0),IF($F$10=15,VLOOKUP(A912,'Lista de Produtos'!$A$2:$AE$998,16,0),IF($F$10=16,VLOOKUP(A912,'Lista de Produtos'!$A$2:$AE$998,17,0),IF($F$10=17,VLOOKUP(A912,'Lista de Produtos'!$A$2:$AE$998,18,0),IF($F$10=18,VLOOKUP(A912,'Lista de Produtos'!$A$2:$AE$998,19,0),IF($F$10=19,VLOOKUP(A912,'Lista de Produtos'!$A$2:$AE$998,20,0),IF($F$10=20,VLOOKUP(A912,'Lista de Produtos'!$A$2:$AE$998,21,0),IF($F$10=21,VLOOKUP(A912,'Lista de Produtos'!$A$2:$AE$998,22,0),IF($F$10=22,VLOOKUP(A912,'Lista de Produtos'!$A$2:$AE$998,23,0),IF($F$10=23,VLOOKUP(A912,'Lista de Produtos'!$A$2:$AE$998,24,0),IF($F$10=24,VLOOKUP(A912,'Lista de Produtos'!$A$2:$AE$998,25,0),IF($F$10=25,VLOOKUP(A912,'Lista de Produtos'!$A$2:$AE$998,26,0),IF($F$10=26,VLOOKUP(A912,'Lista de Produtos'!$A$2:$AE$998,27,0),IF($F$10=27,VLOOKUP(A912,'Lista de Produtos'!$A$2:$AE$998,28,0),IF($F$10=28,VLOOKUP(A912,'Lista de Produtos'!$A$2:$AE$998,29,0),IF($F$10=29,VLOOKUP(A912,'Lista de Produtos'!$A$2:$AE$998,30,0),IF($F$10=30,VLOOKUP(A912,'Lista de Produtos'!$A$2:$AE$998,31,0))))))))))))))))))))))))))))))),"")</f>
        <v/>
      </c>
      <c r="E912" s="67"/>
      <c r="F912" s="42"/>
      <c r="G912" s="43" t="str">
        <f t="shared" si="14"/>
        <v/>
      </c>
    </row>
    <row r="913" spans="1:7" x14ac:dyDescent="0.25">
      <c r="A913" s="68" t="str">
        <f>IF('Lista de Produtos'!A902="","",'Lista de Produtos'!A902)</f>
        <v/>
      </c>
      <c r="B913" s="69"/>
      <c r="C913" s="70"/>
      <c r="D913" s="66" t="str">
        <f>IFERROR(IF($F$10=1,VLOOKUP(A913,'Lista de Produtos'!$A$2:$E$998,2,0),IF($F$10=2,VLOOKUP(A913,'Lista de Produtos'!$A$2:$E$998,3,0),IF($F$10=3,VLOOKUP(A913,'Lista de Produtos'!$A$2:$E$998,4,0),IF($F$10=4,VLOOKUP(A913,'Lista de Produtos'!$A$2:$E$998,5,0),IF($F$10=5,VLOOKUP(A913,'Lista de Produtos'!$A$2:$F$998,6,0),IF($F$10=6,VLOOKUP(A913,'Lista de Produtos'!$A$2:$G$998,7,0),IF($F$10=7,VLOOKUP(A913,'Lista de Produtos'!$A$2:$H$998,8,0),IF($F$10=8,VLOOKUP(A913,'Lista de Produtos'!$A$2:$I$998,9,0),IF($F$10=9,VLOOKUP(A913,'Lista de Produtos'!$A$2:$J$998,10,0),IF($F$10=10,VLOOKUP(A913,'Lista de Produtos'!$A$2:$AE$998,11,0),IF($F$10=11,VLOOKUP(A913,'Lista de Produtos'!$A$2:$AE$998,12,0),IF($F$10=12,VLOOKUP(A913,'Lista de Produtos'!$A$2:$AE$998,13,0),IF($F$10=13,VLOOKUP(A913,'Lista de Produtos'!$A$2:$AE$998,14,0),IF($F$10=14,VLOOKUP(A913,'Lista de Produtos'!$A$2:$AE$998,15,0),IF($F$10=15,VLOOKUP(A913,'Lista de Produtos'!$A$2:$AE$998,16,0),IF($F$10=16,VLOOKUP(A913,'Lista de Produtos'!$A$2:$AE$998,17,0),IF($F$10=17,VLOOKUP(A913,'Lista de Produtos'!$A$2:$AE$998,18,0),IF($F$10=18,VLOOKUP(A913,'Lista de Produtos'!$A$2:$AE$998,19,0),IF($F$10=19,VLOOKUP(A913,'Lista de Produtos'!$A$2:$AE$998,20,0),IF($F$10=20,VLOOKUP(A913,'Lista de Produtos'!$A$2:$AE$998,21,0),IF($F$10=21,VLOOKUP(A913,'Lista de Produtos'!$A$2:$AE$998,22,0),IF($F$10=22,VLOOKUP(A913,'Lista de Produtos'!$A$2:$AE$998,23,0),IF($F$10=23,VLOOKUP(A913,'Lista de Produtos'!$A$2:$AE$998,24,0),IF($F$10=24,VLOOKUP(A913,'Lista de Produtos'!$A$2:$AE$998,25,0),IF($F$10=25,VLOOKUP(A913,'Lista de Produtos'!$A$2:$AE$998,26,0),IF($F$10=26,VLOOKUP(A913,'Lista de Produtos'!$A$2:$AE$998,27,0),IF($F$10=27,VLOOKUP(A913,'Lista de Produtos'!$A$2:$AE$998,28,0),IF($F$10=28,VLOOKUP(A913,'Lista de Produtos'!$A$2:$AE$998,29,0),IF($F$10=29,VLOOKUP(A913,'Lista de Produtos'!$A$2:$AE$998,30,0),IF($F$10=30,VLOOKUP(A913,'Lista de Produtos'!$A$2:$AE$998,31,0))))))))))))))))))))))))))))))),"")</f>
        <v/>
      </c>
      <c r="E913" s="67"/>
      <c r="F913" s="42"/>
      <c r="G913" s="43" t="str">
        <f t="shared" si="14"/>
        <v/>
      </c>
    </row>
    <row r="914" spans="1:7" x14ac:dyDescent="0.25">
      <c r="A914" s="68" t="str">
        <f>IF('Lista de Produtos'!A903="","",'Lista de Produtos'!A903)</f>
        <v/>
      </c>
      <c r="B914" s="69"/>
      <c r="C914" s="70"/>
      <c r="D914" s="66" t="str">
        <f>IFERROR(IF($F$10=1,VLOOKUP(A914,'Lista de Produtos'!$A$2:$E$998,2,0),IF($F$10=2,VLOOKUP(A914,'Lista de Produtos'!$A$2:$E$998,3,0),IF($F$10=3,VLOOKUP(A914,'Lista de Produtos'!$A$2:$E$998,4,0),IF($F$10=4,VLOOKUP(A914,'Lista de Produtos'!$A$2:$E$998,5,0),IF($F$10=5,VLOOKUP(A914,'Lista de Produtos'!$A$2:$F$998,6,0),IF($F$10=6,VLOOKUP(A914,'Lista de Produtos'!$A$2:$G$998,7,0),IF($F$10=7,VLOOKUP(A914,'Lista de Produtos'!$A$2:$H$998,8,0),IF($F$10=8,VLOOKUP(A914,'Lista de Produtos'!$A$2:$I$998,9,0),IF($F$10=9,VLOOKUP(A914,'Lista de Produtos'!$A$2:$J$998,10,0),IF($F$10=10,VLOOKUP(A914,'Lista de Produtos'!$A$2:$AE$998,11,0),IF($F$10=11,VLOOKUP(A914,'Lista de Produtos'!$A$2:$AE$998,12,0),IF($F$10=12,VLOOKUP(A914,'Lista de Produtos'!$A$2:$AE$998,13,0),IF($F$10=13,VLOOKUP(A914,'Lista de Produtos'!$A$2:$AE$998,14,0),IF($F$10=14,VLOOKUP(A914,'Lista de Produtos'!$A$2:$AE$998,15,0),IF($F$10=15,VLOOKUP(A914,'Lista de Produtos'!$A$2:$AE$998,16,0),IF($F$10=16,VLOOKUP(A914,'Lista de Produtos'!$A$2:$AE$998,17,0),IF($F$10=17,VLOOKUP(A914,'Lista de Produtos'!$A$2:$AE$998,18,0),IF($F$10=18,VLOOKUP(A914,'Lista de Produtos'!$A$2:$AE$998,19,0),IF($F$10=19,VLOOKUP(A914,'Lista de Produtos'!$A$2:$AE$998,20,0),IF($F$10=20,VLOOKUP(A914,'Lista de Produtos'!$A$2:$AE$998,21,0),IF($F$10=21,VLOOKUP(A914,'Lista de Produtos'!$A$2:$AE$998,22,0),IF($F$10=22,VLOOKUP(A914,'Lista de Produtos'!$A$2:$AE$998,23,0),IF($F$10=23,VLOOKUP(A914,'Lista de Produtos'!$A$2:$AE$998,24,0),IF($F$10=24,VLOOKUP(A914,'Lista de Produtos'!$A$2:$AE$998,25,0),IF($F$10=25,VLOOKUP(A914,'Lista de Produtos'!$A$2:$AE$998,26,0),IF($F$10=26,VLOOKUP(A914,'Lista de Produtos'!$A$2:$AE$998,27,0),IF($F$10=27,VLOOKUP(A914,'Lista de Produtos'!$A$2:$AE$998,28,0),IF($F$10=28,VLOOKUP(A914,'Lista de Produtos'!$A$2:$AE$998,29,0),IF($F$10=29,VLOOKUP(A914,'Lista de Produtos'!$A$2:$AE$998,30,0),IF($F$10=30,VLOOKUP(A914,'Lista de Produtos'!$A$2:$AE$998,31,0))))))))))))))))))))))))))))))),"")</f>
        <v/>
      </c>
      <c r="E914" s="67"/>
      <c r="F914" s="42"/>
      <c r="G914" s="43" t="str">
        <f t="shared" si="14"/>
        <v/>
      </c>
    </row>
    <row r="915" spans="1:7" x14ac:dyDescent="0.25">
      <c r="A915" s="68" t="str">
        <f>IF('Lista de Produtos'!A904="","",'Lista de Produtos'!A904)</f>
        <v/>
      </c>
      <c r="B915" s="69"/>
      <c r="C915" s="70"/>
      <c r="D915" s="66" t="str">
        <f>IFERROR(IF($F$10=1,VLOOKUP(A915,'Lista de Produtos'!$A$2:$E$998,2,0),IF($F$10=2,VLOOKUP(A915,'Lista de Produtos'!$A$2:$E$998,3,0),IF($F$10=3,VLOOKUP(A915,'Lista de Produtos'!$A$2:$E$998,4,0),IF($F$10=4,VLOOKUP(A915,'Lista de Produtos'!$A$2:$E$998,5,0),IF($F$10=5,VLOOKUP(A915,'Lista de Produtos'!$A$2:$F$998,6,0),IF($F$10=6,VLOOKUP(A915,'Lista de Produtos'!$A$2:$G$998,7,0),IF($F$10=7,VLOOKUP(A915,'Lista de Produtos'!$A$2:$H$998,8,0),IF($F$10=8,VLOOKUP(A915,'Lista de Produtos'!$A$2:$I$998,9,0),IF($F$10=9,VLOOKUP(A915,'Lista de Produtos'!$A$2:$J$998,10,0),IF($F$10=10,VLOOKUP(A915,'Lista de Produtos'!$A$2:$AE$998,11,0),IF($F$10=11,VLOOKUP(A915,'Lista de Produtos'!$A$2:$AE$998,12,0),IF($F$10=12,VLOOKUP(A915,'Lista de Produtos'!$A$2:$AE$998,13,0),IF($F$10=13,VLOOKUP(A915,'Lista de Produtos'!$A$2:$AE$998,14,0),IF($F$10=14,VLOOKUP(A915,'Lista de Produtos'!$A$2:$AE$998,15,0),IF($F$10=15,VLOOKUP(A915,'Lista de Produtos'!$A$2:$AE$998,16,0),IF($F$10=16,VLOOKUP(A915,'Lista de Produtos'!$A$2:$AE$998,17,0),IF($F$10=17,VLOOKUP(A915,'Lista de Produtos'!$A$2:$AE$998,18,0),IF($F$10=18,VLOOKUP(A915,'Lista de Produtos'!$A$2:$AE$998,19,0),IF($F$10=19,VLOOKUP(A915,'Lista de Produtos'!$A$2:$AE$998,20,0),IF($F$10=20,VLOOKUP(A915,'Lista de Produtos'!$A$2:$AE$998,21,0),IF($F$10=21,VLOOKUP(A915,'Lista de Produtos'!$A$2:$AE$998,22,0),IF($F$10=22,VLOOKUP(A915,'Lista de Produtos'!$A$2:$AE$998,23,0),IF($F$10=23,VLOOKUP(A915,'Lista de Produtos'!$A$2:$AE$998,24,0),IF($F$10=24,VLOOKUP(A915,'Lista de Produtos'!$A$2:$AE$998,25,0),IF($F$10=25,VLOOKUP(A915,'Lista de Produtos'!$A$2:$AE$998,26,0),IF($F$10=26,VLOOKUP(A915,'Lista de Produtos'!$A$2:$AE$998,27,0),IF($F$10=27,VLOOKUP(A915,'Lista de Produtos'!$A$2:$AE$998,28,0),IF($F$10=28,VLOOKUP(A915,'Lista de Produtos'!$A$2:$AE$998,29,0),IF($F$10=29,VLOOKUP(A915,'Lista de Produtos'!$A$2:$AE$998,30,0),IF($F$10=30,VLOOKUP(A915,'Lista de Produtos'!$A$2:$AE$998,31,0))))))))))))))))))))))))))))))),"")</f>
        <v/>
      </c>
      <c r="E915" s="67"/>
      <c r="F915" s="42"/>
      <c r="G915" s="43" t="str">
        <f t="shared" si="14"/>
        <v/>
      </c>
    </row>
    <row r="916" spans="1:7" x14ac:dyDescent="0.25">
      <c r="A916" s="68" t="str">
        <f>IF('Lista de Produtos'!A905="","",'Lista de Produtos'!A905)</f>
        <v/>
      </c>
      <c r="B916" s="69"/>
      <c r="C916" s="70"/>
      <c r="D916" s="66" t="str">
        <f>IFERROR(IF($F$10=1,VLOOKUP(A916,'Lista de Produtos'!$A$2:$E$998,2,0),IF($F$10=2,VLOOKUP(A916,'Lista de Produtos'!$A$2:$E$998,3,0),IF($F$10=3,VLOOKUP(A916,'Lista de Produtos'!$A$2:$E$998,4,0),IF($F$10=4,VLOOKUP(A916,'Lista de Produtos'!$A$2:$E$998,5,0),IF($F$10=5,VLOOKUP(A916,'Lista de Produtos'!$A$2:$F$998,6,0),IF($F$10=6,VLOOKUP(A916,'Lista de Produtos'!$A$2:$G$998,7,0),IF($F$10=7,VLOOKUP(A916,'Lista de Produtos'!$A$2:$H$998,8,0),IF($F$10=8,VLOOKUP(A916,'Lista de Produtos'!$A$2:$I$998,9,0),IF($F$10=9,VLOOKUP(A916,'Lista de Produtos'!$A$2:$J$998,10,0),IF($F$10=10,VLOOKUP(A916,'Lista de Produtos'!$A$2:$AE$998,11,0),IF($F$10=11,VLOOKUP(A916,'Lista de Produtos'!$A$2:$AE$998,12,0),IF($F$10=12,VLOOKUP(A916,'Lista de Produtos'!$A$2:$AE$998,13,0),IF($F$10=13,VLOOKUP(A916,'Lista de Produtos'!$A$2:$AE$998,14,0),IF($F$10=14,VLOOKUP(A916,'Lista de Produtos'!$A$2:$AE$998,15,0),IF($F$10=15,VLOOKUP(A916,'Lista de Produtos'!$A$2:$AE$998,16,0),IF($F$10=16,VLOOKUP(A916,'Lista de Produtos'!$A$2:$AE$998,17,0),IF($F$10=17,VLOOKUP(A916,'Lista de Produtos'!$A$2:$AE$998,18,0),IF($F$10=18,VLOOKUP(A916,'Lista de Produtos'!$A$2:$AE$998,19,0),IF($F$10=19,VLOOKUP(A916,'Lista de Produtos'!$A$2:$AE$998,20,0),IF($F$10=20,VLOOKUP(A916,'Lista de Produtos'!$A$2:$AE$998,21,0),IF($F$10=21,VLOOKUP(A916,'Lista de Produtos'!$A$2:$AE$998,22,0),IF($F$10=22,VLOOKUP(A916,'Lista de Produtos'!$A$2:$AE$998,23,0),IF($F$10=23,VLOOKUP(A916,'Lista de Produtos'!$A$2:$AE$998,24,0),IF($F$10=24,VLOOKUP(A916,'Lista de Produtos'!$A$2:$AE$998,25,0),IF($F$10=25,VLOOKUP(A916,'Lista de Produtos'!$A$2:$AE$998,26,0),IF($F$10=26,VLOOKUP(A916,'Lista de Produtos'!$A$2:$AE$998,27,0),IF($F$10=27,VLOOKUP(A916,'Lista de Produtos'!$A$2:$AE$998,28,0),IF($F$10=28,VLOOKUP(A916,'Lista de Produtos'!$A$2:$AE$998,29,0),IF($F$10=29,VLOOKUP(A916,'Lista de Produtos'!$A$2:$AE$998,30,0),IF($F$10=30,VLOOKUP(A916,'Lista de Produtos'!$A$2:$AE$998,31,0))))))))))))))))))))))))))))))),"")</f>
        <v/>
      </c>
      <c r="E916" s="67"/>
      <c r="F916" s="42"/>
      <c r="G916" s="43" t="str">
        <f t="shared" si="14"/>
        <v/>
      </c>
    </row>
    <row r="917" spans="1:7" x14ac:dyDescent="0.25">
      <c r="A917" s="68" t="str">
        <f>IF('Lista de Produtos'!A906="","",'Lista de Produtos'!A906)</f>
        <v/>
      </c>
      <c r="B917" s="69"/>
      <c r="C917" s="70"/>
      <c r="D917" s="66" t="str">
        <f>IFERROR(IF($F$10=1,VLOOKUP(A917,'Lista de Produtos'!$A$2:$E$998,2,0),IF($F$10=2,VLOOKUP(A917,'Lista de Produtos'!$A$2:$E$998,3,0),IF($F$10=3,VLOOKUP(A917,'Lista de Produtos'!$A$2:$E$998,4,0),IF($F$10=4,VLOOKUP(A917,'Lista de Produtos'!$A$2:$E$998,5,0),IF($F$10=5,VLOOKUP(A917,'Lista de Produtos'!$A$2:$F$998,6,0),IF($F$10=6,VLOOKUP(A917,'Lista de Produtos'!$A$2:$G$998,7,0),IF($F$10=7,VLOOKUP(A917,'Lista de Produtos'!$A$2:$H$998,8,0),IF($F$10=8,VLOOKUP(A917,'Lista de Produtos'!$A$2:$I$998,9,0),IF($F$10=9,VLOOKUP(A917,'Lista de Produtos'!$A$2:$J$998,10,0),IF($F$10=10,VLOOKUP(A917,'Lista de Produtos'!$A$2:$AE$998,11,0),IF($F$10=11,VLOOKUP(A917,'Lista de Produtos'!$A$2:$AE$998,12,0),IF($F$10=12,VLOOKUP(A917,'Lista de Produtos'!$A$2:$AE$998,13,0),IF($F$10=13,VLOOKUP(A917,'Lista de Produtos'!$A$2:$AE$998,14,0),IF($F$10=14,VLOOKUP(A917,'Lista de Produtos'!$A$2:$AE$998,15,0),IF($F$10=15,VLOOKUP(A917,'Lista de Produtos'!$A$2:$AE$998,16,0),IF($F$10=16,VLOOKUP(A917,'Lista de Produtos'!$A$2:$AE$998,17,0),IF($F$10=17,VLOOKUP(A917,'Lista de Produtos'!$A$2:$AE$998,18,0),IF($F$10=18,VLOOKUP(A917,'Lista de Produtos'!$A$2:$AE$998,19,0),IF($F$10=19,VLOOKUP(A917,'Lista de Produtos'!$A$2:$AE$998,20,0),IF($F$10=20,VLOOKUP(A917,'Lista de Produtos'!$A$2:$AE$998,21,0),IF($F$10=21,VLOOKUP(A917,'Lista de Produtos'!$A$2:$AE$998,22,0),IF($F$10=22,VLOOKUP(A917,'Lista de Produtos'!$A$2:$AE$998,23,0),IF($F$10=23,VLOOKUP(A917,'Lista de Produtos'!$A$2:$AE$998,24,0),IF($F$10=24,VLOOKUP(A917,'Lista de Produtos'!$A$2:$AE$998,25,0),IF($F$10=25,VLOOKUP(A917,'Lista de Produtos'!$A$2:$AE$998,26,0),IF($F$10=26,VLOOKUP(A917,'Lista de Produtos'!$A$2:$AE$998,27,0),IF($F$10=27,VLOOKUP(A917,'Lista de Produtos'!$A$2:$AE$998,28,0),IF($F$10=28,VLOOKUP(A917,'Lista de Produtos'!$A$2:$AE$998,29,0),IF($F$10=29,VLOOKUP(A917,'Lista de Produtos'!$A$2:$AE$998,30,0),IF($F$10=30,VLOOKUP(A917,'Lista de Produtos'!$A$2:$AE$998,31,0))))))))))))))))))))))))))))))),"")</f>
        <v/>
      </c>
      <c r="E917" s="67"/>
      <c r="F917" s="42"/>
      <c r="G917" s="43" t="str">
        <f t="shared" si="14"/>
        <v/>
      </c>
    </row>
    <row r="918" spans="1:7" x14ac:dyDescent="0.25">
      <c r="A918" s="68" t="str">
        <f>IF('Lista de Produtos'!A907="","",'Lista de Produtos'!A907)</f>
        <v/>
      </c>
      <c r="B918" s="69"/>
      <c r="C918" s="70"/>
      <c r="D918" s="66" t="str">
        <f>IFERROR(IF($F$10=1,VLOOKUP(A918,'Lista de Produtos'!$A$2:$E$998,2,0),IF($F$10=2,VLOOKUP(A918,'Lista de Produtos'!$A$2:$E$998,3,0),IF($F$10=3,VLOOKUP(A918,'Lista de Produtos'!$A$2:$E$998,4,0),IF($F$10=4,VLOOKUP(A918,'Lista de Produtos'!$A$2:$E$998,5,0),IF($F$10=5,VLOOKUP(A918,'Lista de Produtos'!$A$2:$F$998,6,0),IF($F$10=6,VLOOKUP(A918,'Lista de Produtos'!$A$2:$G$998,7,0),IF($F$10=7,VLOOKUP(A918,'Lista de Produtos'!$A$2:$H$998,8,0),IF($F$10=8,VLOOKUP(A918,'Lista de Produtos'!$A$2:$I$998,9,0),IF($F$10=9,VLOOKUP(A918,'Lista de Produtos'!$A$2:$J$998,10,0),IF($F$10=10,VLOOKUP(A918,'Lista de Produtos'!$A$2:$AE$998,11,0),IF($F$10=11,VLOOKUP(A918,'Lista de Produtos'!$A$2:$AE$998,12,0),IF($F$10=12,VLOOKUP(A918,'Lista de Produtos'!$A$2:$AE$998,13,0),IF($F$10=13,VLOOKUP(A918,'Lista de Produtos'!$A$2:$AE$998,14,0),IF($F$10=14,VLOOKUP(A918,'Lista de Produtos'!$A$2:$AE$998,15,0),IF($F$10=15,VLOOKUP(A918,'Lista de Produtos'!$A$2:$AE$998,16,0),IF($F$10=16,VLOOKUP(A918,'Lista de Produtos'!$A$2:$AE$998,17,0),IF($F$10=17,VLOOKUP(A918,'Lista de Produtos'!$A$2:$AE$998,18,0),IF($F$10=18,VLOOKUP(A918,'Lista de Produtos'!$A$2:$AE$998,19,0),IF($F$10=19,VLOOKUP(A918,'Lista de Produtos'!$A$2:$AE$998,20,0),IF($F$10=20,VLOOKUP(A918,'Lista de Produtos'!$A$2:$AE$998,21,0),IF($F$10=21,VLOOKUP(A918,'Lista de Produtos'!$A$2:$AE$998,22,0),IF($F$10=22,VLOOKUP(A918,'Lista de Produtos'!$A$2:$AE$998,23,0),IF($F$10=23,VLOOKUP(A918,'Lista de Produtos'!$A$2:$AE$998,24,0),IF($F$10=24,VLOOKUP(A918,'Lista de Produtos'!$A$2:$AE$998,25,0),IF($F$10=25,VLOOKUP(A918,'Lista de Produtos'!$A$2:$AE$998,26,0),IF($F$10=26,VLOOKUP(A918,'Lista de Produtos'!$A$2:$AE$998,27,0),IF($F$10=27,VLOOKUP(A918,'Lista de Produtos'!$A$2:$AE$998,28,0),IF($F$10=28,VLOOKUP(A918,'Lista de Produtos'!$A$2:$AE$998,29,0),IF($F$10=29,VLOOKUP(A918,'Lista de Produtos'!$A$2:$AE$998,30,0),IF($F$10=30,VLOOKUP(A918,'Lista de Produtos'!$A$2:$AE$998,31,0))))))))))))))))))))))))))))))),"")</f>
        <v/>
      </c>
      <c r="E918" s="67"/>
      <c r="F918" s="42"/>
      <c r="G918" s="43" t="str">
        <f t="shared" si="14"/>
        <v/>
      </c>
    </row>
    <row r="919" spans="1:7" x14ac:dyDescent="0.25">
      <c r="A919" s="68" t="str">
        <f>IF('Lista de Produtos'!A908="","",'Lista de Produtos'!A908)</f>
        <v/>
      </c>
      <c r="B919" s="69"/>
      <c r="C919" s="70"/>
      <c r="D919" s="66" t="str">
        <f>IFERROR(IF($F$10=1,VLOOKUP(A919,'Lista de Produtos'!$A$2:$E$998,2,0),IF($F$10=2,VLOOKUP(A919,'Lista de Produtos'!$A$2:$E$998,3,0),IF($F$10=3,VLOOKUP(A919,'Lista de Produtos'!$A$2:$E$998,4,0),IF($F$10=4,VLOOKUP(A919,'Lista de Produtos'!$A$2:$E$998,5,0),IF($F$10=5,VLOOKUP(A919,'Lista de Produtos'!$A$2:$F$998,6,0),IF($F$10=6,VLOOKUP(A919,'Lista de Produtos'!$A$2:$G$998,7,0),IF($F$10=7,VLOOKUP(A919,'Lista de Produtos'!$A$2:$H$998,8,0),IF($F$10=8,VLOOKUP(A919,'Lista de Produtos'!$A$2:$I$998,9,0),IF($F$10=9,VLOOKUP(A919,'Lista de Produtos'!$A$2:$J$998,10,0),IF($F$10=10,VLOOKUP(A919,'Lista de Produtos'!$A$2:$AE$998,11,0),IF($F$10=11,VLOOKUP(A919,'Lista de Produtos'!$A$2:$AE$998,12,0),IF($F$10=12,VLOOKUP(A919,'Lista de Produtos'!$A$2:$AE$998,13,0),IF($F$10=13,VLOOKUP(A919,'Lista de Produtos'!$A$2:$AE$998,14,0),IF($F$10=14,VLOOKUP(A919,'Lista de Produtos'!$A$2:$AE$998,15,0),IF($F$10=15,VLOOKUP(A919,'Lista de Produtos'!$A$2:$AE$998,16,0),IF($F$10=16,VLOOKUP(A919,'Lista de Produtos'!$A$2:$AE$998,17,0),IF($F$10=17,VLOOKUP(A919,'Lista de Produtos'!$A$2:$AE$998,18,0),IF($F$10=18,VLOOKUP(A919,'Lista de Produtos'!$A$2:$AE$998,19,0),IF($F$10=19,VLOOKUP(A919,'Lista de Produtos'!$A$2:$AE$998,20,0),IF($F$10=20,VLOOKUP(A919,'Lista de Produtos'!$A$2:$AE$998,21,0),IF($F$10=21,VLOOKUP(A919,'Lista de Produtos'!$A$2:$AE$998,22,0),IF($F$10=22,VLOOKUP(A919,'Lista de Produtos'!$A$2:$AE$998,23,0),IF($F$10=23,VLOOKUP(A919,'Lista de Produtos'!$A$2:$AE$998,24,0),IF($F$10=24,VLOOKUP(A919,'Lista de Produtos'!$A$2:$AE$998,25,0),IF($F$10=25,VLOOKUP(A919,'Lista de Produtos'!$A$2:$AE$998,26,0),IF($F$10=26,VLOOKUP(A919,'Lista de Produtos'!$A$2:$AE$998,27,0),IF($F$10=27,VLOOKUP(A919,'Lista de Produtos'!$A$2:$AE$998,28,0),IF($F$10=28,VLOOKUP(A919,'Lista de Produtos'!$A$2:$AE$998,29,0),IF($F$10=29,VLOOKUP(A919,'Lista de Produtos'!$A$2:$AE$998,30,0),IF($F$10=30,VLOOKUP(A919,'Lista de Produtos'!$A$2:$AE$998,31,0))))))))))))))))))))))))))))))),"")</f>
        <v/>
      </c>
      <c r="E919" s="67"/>
      <c r="F919" s="42"/>
      <c r="G919" s="43" t="str">
        <f t="shared" si="14"/>
        <v/>
      </c>
    </row>
    <row r="920" spans="1:7" x14ac:dyDescent="0.25">
      <c r="A920" s="68" t="str">
        <f>IF('Lista de Produtos'!A909="","",'Lista de Produtos'!A909)</f>
        <v/>
      </c>
      <c r="B920" s="69"/>
      <c r="C920" s="70"/>
      <c r="D920" s="66" t="str">
        <f>IFERROR(IF($F$10=1,VLOOKUP(A920,'Lista de Produtos'!$A$2:$E$998,2,0),IF($F$10=2,VLOOKUP(A920,'Lista de Produtos'!$A$2:$E$998,3,0),IF($F$10=3,VLOOKUP(A920,'Lista de Produtos'!$A$2:$E$998,4,0),IF($F$10=4,VLOOKUP(A920,'Lista de Produtos'!$A$2:$E$998,5,0),IF($F$10=5,VLOOKUP(A920,'Lista de Produtos'!$A$2:$F$998,6,0),IF($F$10=6,VLOOKUP(A920,'Lista de Produtos'!$A$2:$G$998,7,0),IF($F$10=7,VLOOKUP(A920,'Lista de Produtos'!$A$2:$H$998,8,0),IF($F$10=8,VLOOKUP(A920,'Lista de Produtos'!$A$2:$I$998,9,0),IF($F$10=9,VLOOKUP(A920,'Lista de Produtos'!$A$2:$J$998,10,0),IF($F$10=10,VLOOKUP(A920,'Lista de Produtos'!$A$2:$AE$998,11,0),IF($F$10=11,VLOOKUP(A920,'Lista de Produtos'!$A$2:$AE$998,12,0),IF($F$10=12,VLOOKUP(A920,'Lista de Produtos'!$A$2:$AE$998,13,0),IF($F$10=13,VLOOKUP(A920,'Lista de Produtos'!$A$2:$AE$998,14,0),IF($F$10=14,VLOOKUP(A920,'Lista de Produtos'!$A$2:$AE$998,15,0),IF($F$10=15,VLOOKUP(A920,'Lista de Produtos'!$A$2:$AE$998,16,0),IF($F$10=16,VLOOKUP(A920,'Lista de Produtos'!$A$2:$AE$998,17,0),IF($F$10=17,VLOOKUP(A920,'Lista de Produtos'!$A$2:$AE$998,18,0),IF($F$10=18,VLOOKUP(A920,'Lista de Produtos'!$A$2:$AE$998,19,0),IF($F$10=19,VLOOKUP(A920,'Lista de Produtos'!$A$2:$AE$998,20,0),IF($F$10=20,VLOOKUP(A920,'Lista de Produtos'!$A$2:$AE$998,21,0),IF($F$10=21,VLOOKUP(A920,'Lista de Produtos'!$A$2:$AE$998,22,0),IF($F$10=22,VLOOKUP(A920,'Lista de Produtos'!$A$2:$AE$998,23,0),IF($F$10=23,VLOOKUP(A920,'Lista de Produtos'!$A$2:$AE$998,24,0),IF($F$10=24,VLOOKUP(A920,'Lista de Produtos'!$A$2:$AE$998,25,0),IF($F$10=25,VLOOKUP(A920,'Lista de Produtos'!$A$2:$AE$998,26,0),IF($F$10=26,VLOOKUP(A920,'Lista de Produtos'!$A$2:$AE$998,27,0),IF($F$10=27,VLOOKUP(A920,'Lista de Produtos'!$A$2:$AE$998,28,0),IF($F$10=28,VLOOKUP(A920,'Lista de Produtos'!$A$2:$AE$998,29,0),IF($F$10=29,VLOOKUP(A920,'Lista de Produtos'!$A$2:$AE$998,30,0),IF($F$10=30,VLOOKUP(A920,'Lista de Produtos'!$A$2:$AE$998,31,0))))))))))))))))))))))))))))))),"")</f>
        <v/>
      </c>
      <c r="E920" s="67"/>
      <c r="F920" s="42"/>
      <c r="G920" s="43" t="str">
        <f t="shared" si="14"/>
        <v/>
      </c>
    </row>
    <row r="921" spans="1:7" x14ac:dyDescent="0.25">
      <c r="A921" s="68" t="str">
        <f>IF('Lista de Produtos'!A910="","",'Lista de Produtos'!A910)</f>
        <v/>
      </c>
      <c r="B921" s="69"/>
      <c r="C921" s="70"/>
      <c r="D921" s="66" t="str">
        <f>IFERROR(IF($F$10=1,VLOOKUP(A921,'Lista de Produtos'!$A$2:$E$998,2,0),IF($F$10=2,VLOOKUP(A921,'Lista de Produtos'!$A$2:$E$998,3,0),IF($F$10=3,VLOOKUP(A921,'Lista de Produtos'!$A$2:$E$998,4,0),IF($F$10=4,VLOOKUP(A921,'Lista de Produtos'!$A$2:$E$998,5,0),IF($F$10=5,VLOOKUP(A921,'Lista de Produtos'!$A$2:$F$998,6,0),IF($F$10=6,VLOOKUP(A921,'Lista de Produtos'!$A$2:$G$998,7,0),IF($F$10=7,VLOOKUP(A921,'Lista de Produtos'!$A$2:$H$998,8,0),IF($F$10=8,VLOOKUP(A921,'Lista de Produtos'!$A$2:$I$998,9,0),IF($F$10=9,VLOOKUP(A921,'Lista de Produtos'!$A$2:$J$998,10,0),IF($F$10=10,VLOOKUP(A921,'Lista de Produtos'!$A$2:$AE$998,11,0),IF($F$10=11,VLOOKUP(A921,'Lista de Produtos'!$A$2:$AE$998,12,0),IF($F$10=12,VLOOKUP(A921,'Lista de Produtos'!$A$2:$AE$998,13,0),IF($F$10=13,VLOOKUP(A921,'Lista de Produtos'!$A$2:$AE$998,14,0),IF($F$10=14,VLOOKUP(A921,'Lista de Produtos'!$A$2:$AE$998,15,0),IF($F$10=15,VLOOKUP(A921,'Lista de Produtos'!$A$2:$AE$998,16,0),IF($F$10=16,VLOOKUP(A921,'Lista de Produtos'!$A$2:$AE$998,17,0),IF($F$10=17,VLOOKUP(A921,'Lista de Produtos'!$A$2:$AE$998,18,0),IF($F$10=18,VLOOKUP(A921,'Lista de Produtos'!$A$2:$AE$998,19,0),IF($F$10=19,VLOOKUP(A921,'Lista de Produtos'!$A$2:$AE$998,20,0),IF($F$10=20,VLOOKUP(A921,'Lista de Produtos'!$A$2:$AE$998,21,0),IF($F$10=21,VLOOKUP(A921,'Lista de Produtos'!$A$2:$AE$998,22,0),IF($F$10=22,VLOOKUP(A921,'Lista de Produtos'!$A$2:$AE$998,23,0),IF($F$10=23,VLOOKUP(A921,'Lista de Produtos'!$A$2:$AE$998,24,0),IF($F$10=24,VLOOKUP(A921,'Lista de Produtos'!$A$2:$AE$998,25,0),IF($F$10=25,VLOOKUP(A921,'Lista de Produtos'!$A$2:$AE$998,26,0),IF($F$10=26,VLOOKUP(A921,'Lista de Produtos'!$A$2:$AE$998,27,0),IF($F$10=27,VLOOKUP(A921,'Lista de Produtos'!$A$2:$AE$998,28,0),IF($F$10=28,VLOOKUP(A921,'Lista de Produtos'!$A$2:$AE$998,29,0),IF($F$10=29,VLOOKUP(A921,'Lista de Produtos'!$A$2:$AE$998,30,0),IF($F$10=30,VLOOKUP(A921,'Lista de Produtos'!$A$2:$AE$998,31,0))))))))))))))))))))))))))))))),"")</f>
        <v/>
      </c>
      <c r="E921" s="67"/>
      <c r="F921" s="42"/>
      <c r="G921" s="43" t="str">
        <f t="shared" si="14"/>
        <v/>
      </c>
    </row>
    <row r="922" spans="1:7" x14ac:dyDescent="0.25">
      <c r="A922" s="68" t="str">
        <f>IF('Lista de Produtos'!A911="","",'Lista de Produtos'!A911)</f>
        <v/>
      </c>
      <c r="B922" s="69"/>
      <c r="C922" s="70"/>
      <c r="D922" s="66" t="str">
        <f>IFERROR(IF($F$10=1,VLOOKUP(A922,'Lista de Produtos'!$A$2:$E$998,2,0),IF($F$10=2,VLOOKUP(A922,'Lista de Produtos'!$A$2:$E$998,3,0),IF($F$10=3,VLOOKUP(A922,'Lista de Produtos'!$A$2:$E$998,4,0),IF($F$10=4,VLOOKUP(A922,'Lista de Produtos'!$A$2:$E$998,5,0),IF($F$10=5,VLOOKUP(A922,'Lista de Produtos'!$A$2:$F$998,6,0),IF($F$10=6,VLOOKUP(A922,'Lista de Produtos'!$A$2:$G$998,7,0),IF($F$10=7,VLOOKUP(A922,'Lista de Produtos'!$A$2:$H$998,8,0),IF($F$10=8,VLOOKUP(A922,'Lista de Produtos'!$A$2:$I$998,9,0),IF($F$10=9,VLOOKUP(A922,'Lista de Produtos'!$A$2:$J$998,10,0),IF($F$10=10,VLOOKUP(A922,'Lista de Produtos'!$A$2:$AE$998,11,0),IF($F$10=11,VLOOKUP(A922,'Lista de Produtos'!$A$2:$AE$998,12,0),IF($F$10=12,VLOOKUP(A922,'Lista de Produtos'!$A$2:$AE$998,13,0),IF($F$10=13,VLOOKUP(A922,'Lista de Produtos'!$A$2:$AE$998,14,0),IF($F$10=14,VLOOKUP(A922,'Lista de Produtos'!$A$2:$AE$998,15,0),IF($F$10=15,VLOOKUP(A922,'Lista de Produtos'!$A$2:$AE$998,16,0),IF($F$10=16,VLOOKUP(A922,'Lista de Produtos'!$A$2:$AE$998,17,0),IF($F$10=17,VLOOKUP(A922,'Lista de Produtos'!$A$2:$AE$998,18,0),IF($F$10=18,VLOOKUP(A922,'Lista de Produtos'!$A$2:$AE$998,19,0),IF($F$10=19,VLOOKUP(A922,'Lista de Produtos'!$A$2:$AE$998,20,0),IF($F$10=20,VLOOKUP(A922,'Lista de Produtos'!$A$2:$AE$998,21,0),IF($F$10=21,VLOOKUP(A922,'Lista de Produtos'!$A$2:$AE$998,22,0),IF($F$10=22,VLOOKUP(A922,'Lista de Produtos'!$A$2:$AE$998,23,0),IF($F$10=23,VLOOKUP(A922,'Lista de Produtos'!$A$2:$AE$998,24,0),IF($F$10=24,VLOOKUP(A922,'Lista de Produtos'!$A$2:$AE$998,25,0),IF($F$10=25,VLOOKUP(A922,'Lista de Produtos'!$A$2:$AE$998,26,0),IF($F$10=26,VLOOKUP(A922,'Lista de Produtos'!$A$2:$AE$998,27,0),IF($F$10=27,VLOOKUP(A922,'Lista de Produtos'!$A$2:$AE$998,28,0),IF($F$10=28,VLOOKUP(A922,'Lista de Produtos'!$A$2:$AE$998,29,0),IF($F$10=29,VLOOKUP(A922,'Lista de Produtos'!$A$2:$AE$998,30,0),IF($F$10=30,VLOOKUP(A922,'Lista de Produtos'!$A$2:$AE$998,31,0))))))))))))))))))))))))))))))),"")</f>
        <v/>
      </c>
      <c r="E922" s="67"/>
      <c r="F922" s="42"/>
      <c r="G922" s="43" t="str">
        <f t="shared" si="14"/>
        <v/>
      </c>
    </row>
    <row r="923" spans="1:7" x14ac:dyDescent="0.25">
      <c r="A923" s="68" t="str">
        <f>IF('Lista de Produtos'!A912="","",'Lista de Produtos'!A912)</f>
        <v/>
      </c>
      <c r="B923" s="69"/>
      <c r="C923" s="70"/>
      <c r="D923" s="66" t="str">
        <f>IFERROR(IF($F$10=1,VLOOKUP(A923,'Lista de Produtos'!$A$2:$E$998,2,0),IF($F$10=2,VLOOKUP(A923,'Lista de Produtos'!$A$2:$E$998,3,0),IF($F$10=3,VLOOKUP(A923,'Lista de Produtos'!$A$2:$E$998,4,0),IF($F$10=4,VLOOKUP(A923,'Lista de Produtos'!$A$2:$E$998,5,0),IF($F$10=5,VLOOKUP(A923,'Lista de Produtos'!$A$2:$F$998,6,0),IF($F$10=6,VLOOKUP(A923,'Lista de Produtos'!$A$2:$G$998,7,0),IF($F$10=7,VLOOKUP(A923,'Lista de Produtos'!$A$2:$H$998,8,0),IF($F$10=8,VLOOKUP(A923,'Lista de Produtos'!$A$2:$I$998,9,0),IF($F$10=9,VLOOKUP(A923,'Lista de Produtos'!$A$2:$J$998,10,0),IF($F$10=10,VLOOKUP(A923,'Lista de Produtos'!$A$2:$AE$998,11,0),IF($F$10=11,VLOOKUP(A923,'Lista de Produtos'!$A$2:$AE$998,12,0),IF($F$10=12,VLOOKUP(A923,'Lista de Produtos'!$A$2:$AE$998,13,0),IF($F$10=13,VLOOKUP(A923,'Lista de Produtos'!$A$2:$AE$998,14,0),IF($F$10=14,VLOOKUP(A923,'Lista de Produtos'!$A$2:$AE$998,15,0),IF($F$10=15,VLOOKUP(A923,'Lista de Produtos'!$A$2:$AE$998,16,0),IF($F$10=16,VLOOKUP(A923,'Lista de Produtos'!$A$2:$AE$998,17,0),IF($F$10=17,VLOOKUP(A923,'Lista de Produtos'!$A$2:$AE$998,18,0),IF($F$10=18,VLOOKUP(A923,'Lista de Produtos'!$A$2:$AE$998,19,0),IF($F$10=19,VLOOKUP(A923,'Lista de Produtos'!$A$2:$AE$998,20,0),IF($F$10=20,VLOOKUP(A923,'Lista de Produtos'!$A$2:$AE$998,21,0),IF($F$10=21,VLOOKUP(A923,'Lista de Produtos'!$A$2:$AE$998,22,0),IF($F$10=22,VLOOKUP(A923,'Lista de Produtos'!$A$2:$AE$998,23,0),IF($F$10=23,VLOOKUP(A923,'Lista de Produtos'!$A$2:$AE$998,24,0),IF($F$10=24,VLOOKUP(A923,'Lista de Produtos'!$A$2:$AE$998,25,0),IF($F$10=25,VLOOKUP(A923,'Lista de Produtos'!$A$2:$AE$998,26,0),IF($F$10=26,VLOOKUP(A923,'Lista de Produtos'!$A$2:$AE$998,27,0),IF($F$10=27,VLOOKUP(A923,'Lista de Produtos'!$A$2:$AE$998,28,0),IF($F$10=28,VLOOKUP(A923,'Lista de Produtos'!$A$2:$AE$998,29,0),IF($F$10=29,VLOOKUP(A923,'Lista de Produtos'!$A$2:$AE$998,30,0),IF($F$10=30,VLOOKUP(A923,'Lista de Produtos'!$A$2:$AE$998,31,0))))))))))))))))))))))))))))))),"")</f>
        <v/>
      </c>
      <c r="E923" s="67"/>
      <c r="F923" s="42"/>
      <c r="G923" s="43" t="str">
        <f t="shared" si="14"/>
        <v/>
      </c>
    </row>
    <row r="924" spans="1:7" x14ac:dyDescent="0.25">
      <c r="A924" s="68" t="str">
        <f>IF('Lista de Produtos'!A913="","",'Lista de Produtos'!A913)</f>
        <v/>
      </c>
      <c r="B924" s="69"/>
      <c r="C924" s="70"/>
      <c r="D924" s="66" t="str">
        <f>IFERROR(IF($F$10=1,VLOOKUP(A924,'Lista de Produtos'!$A$2:$E$998,2,0),IF($F$10=2,VLOOKUP(A924,'Lista de Produtos'!$A$2:$E$998,3,0),IF($F$10=3,VLOOKUP(A924,'Lista de Produtos'!$A$2:$E$998,4,0),IF($F$10=4,VLOOKUP(A924,'Lista de Produtos'!$A$2:$E$998,5,0),IF($F$10=5,VLOOKUP(A924,'Lista de Produtos'!$A$2:$F$998,6,0),IF($F$10=6,VLOOKUP(A924,'Lista de Produtos'!$A$2:$G$998,7,0),IF($F$10=7,VLOOKUP(A924,'Lista de Produtos'!$A$2:$H$998,8,0),IF($F$10=8,VLOOKUP(A924,'Lista de Produtos'!$A$2:$I$998,9,0),IF($F$10=9,VLOOKUP(A924,'Lista de Produtos'!$A$2:$J$998,10,0),IF($F$10=10,VLOOKUP(A924,'Lista de Produtos'!$A$2:$AE$998,11,0),IF($F$10=11,VLOOKUP(A924,'Lista de Produtos'!$A$2:$AE$998,12,0),IF($F$10=12,VLOOKUP(A924,'Lista de Produtos'!$A$2:$AE$998,13,0),IF($F$10=13,VLOOKUP(A924,'Lista de Produtos'!$A$2:$AE$998,14,0),IF($F$10=14,VLOOKUP(A924,'Lista de Produtos'!$A$2:$AE$998,15,0),IF($F$10=15,VLOOKUP(A924,'Lista de Produtos'!$A$2:$AE$998,16,0),IF($F$10=16,VLOOKUP(A924,'Lista de Produtos'!$A$2:$AE$998,17,0),IF($F$10=17,VLOOKUP(A924,'Lista de Produtos'!$A$2:$AE$998,18,0),IF($F$10=18,VLOOKUP(A924,'Lista de Produtos'!$A$2:$AE$998,19,0),IF($F$10=19,VLOOKUP(A924,'Lista de Produtos'!$A$2:$AE$998,20,0),IF($F$10=20,VLOOKUP(A924,'Lista de Produtos'!$A$2:$AE$998,21,0),IF($F$10=21,VLOOKUP(A924,'Lista de Produtos'!$A$2:$AE$998,22,0),IF($F$10=22,VLOOKUP(A924,'Lista de Produtos'!$A$2:$AE$998,23,0),IF($F$10=23,VLOOKUP(A924,'Lista de Produtos'!$A$2:$AE$998,24,0),IF($F$10=24,VLOOKUP(A924,'Lista de Produtos'!$A$2:$AE$998,25,0),IF($F$10=25,VLOOKUP(A924,'Lista de Produtos'!$A$2:$AE$998,26,0),IF($F$10=26,VLOOKUP(A924,'Lista de Produtos'!$A$2:$AE$998,27,0),IF($F$10=27,VLOOKUP(A924,'Lista de Produtos'!$A$2:$AE$998,28,0),IF($F$10=28,VLOOKUP(A924,'Lista de Produtos'!$A$2:$AE$998,29,0),IF($F$10=29,VLOOKUP(A924,'Lista de Produtos'!$A$2:$AE$998,30,0),IF($F$10=30,VLOOKUP(A924,'Lista de Produtos'!$A$2:$AE$998,31,0))))))))))))))))))))))))))))))),"")</f>
        <v/>
      </c>
      <c r="E924" s="67"/>
      <c r="F924" s="42"/>
      <c r="G924" s="43" t="str">
        <f t="shared" si="14"/>
        <v/>
      </c>
    </row>
    <row r="925" spans="1:7" x14ac:dyDescent="0.25">
      <c r="A925" s="68" t="str">
        <f>IF('Lista de Produtos'!A914="","",'Lista de Produtos'!A914)</f>
        <v/>
      </c>
      <c r="B925" s="69"/>
      <c r="C925" s="70"/>
      <c r="D925" s="66" t="str">
        <f>IFERROR(IF($F$10=1,VLOOKUP(A925,'Lista de Produtos'!$A$2:$E$998,2,0),IF($F$10=2,VLOOKUP(A925,'Lista de Produtos'!$A$2:$E$998,3,0),IF($F$10=3,VLOOKUP(A925,'Lista de Produtos'!$A$2:$E$998,4,0),IF($F$10=4,VLOOKUP(A925,'Lista de Produtos'!$A$2:$E$998,5,0),IF($F$10=5,VLOOKUP(A925,'Lista de Produtos'!$A$2:$F$998,6,0),IF($F$10=6,VLOOKUP(A925,'Lista de Produtos'!$A$2:$G$998,7,0),IF($F$10=7,VLOOKUP(A925,'Lista de Produtos'!$A$2:$H$998,8,0),IF($F$10=8,VLOOKUP(A925,'Lista de Produtos'!$A$2:$I$998,9,0),IF($F$10=9,VLOOKUP(A925,'Lista de Produtos'!$A$2:$J$998,10,0),IF($F$10=10,VLOOKUP(A925,'Lista de Produtos'!$A$2:$AE$998,11,0),IF($F$10=11,VLOOKUP(A925,'Lista de Produtos'!$A$2:$AE$998,12,0),IF($F$10=12,VLOOKUP(A925,'Lista de Produtos'!$A$2:$AE$998,13,0),IF($F$10=13,VLOOKUP(A925,'Lista de Produtos'!$A$2:$AE$998,14,0),IF($F$10=14,VLOOKUP(A925,'Lista de Produtos'!$A$2:$AE$998,15,0),IF($F$10=15,VLOOKUP(A925,'Lista de Produtos'!$A$2:$AE$998,16,0),IF($F$10=16,VLOOKUP(A925,'Lista de Produtos'!$A$2:$AE$998,17,0),IF($F$10=17,VLOOKUP(A925,'Lista de Produtos'!$A$2:$AE$998,18,0),IF($F$10=18,VLOOKUP(A925,'Lista de Produtos'!$A$2:$AE$998,19,0),IF($F$10=19,VLOOKUP(A925,'Lista de Produtos'!$A$2:$AE$998,20,0),IF($F$10=20,VLOOKUP(A925,'Lista de Produtos'!$A$2:$AE$998,21,0),IF($F$10=21,VLOOKUP(A925,'Lista de Produtos'!$A$2:$AE$998,22,0),IF($F$10=22,VLOOKUP(A925,'Lista de Produtos'!$A$2:$AE$998,23,0),IF($F$10=23,VLOOKUP(A925,'Lista de Produtos'!$A$2:$AE$998,24,0),IF($F$10=24,VLOOKUP(A925,'Lista de Produtos'!$A$2:$AE$998,25,0),IF($F$10=25,VLOOKUP(A925,'Lista de Produtos'!$A$2:$AE$998,26,0),IF($F$10=26,VLOOKUP(A925,'Lista de Produtos'!$A$2:$AE$998,27,0),IF($F$10=27,VLOOKUP(A925,'Lista de Produtos'!$A$2:$AE$998,28,0),IF($F$10=28,VLOOKUP(A925,'Lista de Produtos'!$A$2:$AE$998,29,0),IF($F$10=29,VLOOKUP(A925,'Lista de Produtos'!$A$2:$AE$998,30,0),IF($F$10=30,VLOOKUP(A925,'Lista de Produtos'!$A$2:$AE$998,31,0))))))))))))))))))))))))))))))),"")</f>
        <v/>
      </c>
      <c r="E925" s="67"/>
      <c r="F925" s="42"/>
      <c r="G925" s="43" t="str">
        <f t="shared" si="14"/>
        <v/>
      </c>
    </row>
    <row r="926" spans="1:7" x14ac:dyDescent="0.25">
      <c r="A926" s="68" t="str">
        <f>IF('Lista de Produtos'!A915="","",'Lista de Produtos'!A915)</f>
        <v/>
      </c>
      <c r="B926" s="69"/>
      <c r="C926" s="70"/>
      <c r="D926" s="66" t="str">
        <f>IFERROR(IF($F$10=1,VLOOKUP(A926,'Lista de Produtos'!$A$2:$E$998,2,0),IF($F$10=2,VLOOKUP(A926,'Lista de Produtos'!$A$2:$E$998,3,0),IF($F$10=3,VLOOKUP(A926,'Lista de Produtos'!$A$2:$E$998,4,0),IF($F$10=4,VLOOKUP(A926,'Lista de Produtos'!$A$2:$E$998,5,0),IF($F$10=5,VLOOKUP(A926,'Lista de Produtos'!$A$2:$F$998,6,0),IF($F$10=6,VLOOKUP(A926,'Lista de Produtos'!$A$2:$G$998,7,0),IF($F$10=7,VLOOKUP(A926,'Lista de Produtos'!$A$2:$H$998,8,0),IF($F$10=8,VLOOKUP(A926,'Lista de Produtos'!$A$2:$I$998,9,0),IF($F$10=9,VLOOKUP(A926,'Lista de Produtos'!$A$2:$J$998,10,0),IF($F$10=10,VLOOKUP(A926,'Lista de Produtos'!$A$2:$AE$998,11,0),IF($F$10=11,VLOOKUP(A926,'Lista de Produtos'!$A$2:$AE$998,12,0),IF($F$10=12,VLOOKUP(A926,'Lista de Produtos'!$A$2:$AE$998,13,0),IF($F$10=13,VLOOKUP(A926,'Lista de Produtos'!$A$2:$AE$998,14,0),IF($F$10=14,VLOOKUP(A926,'Lista de Produtos'!$A$2:$AE$998,15,0),IF($F$10=15,VLOOKUP(A926,'Lista de Produtos'!$A$2:$AE$998,16,0),IF($F$10=16,VLOOKUP(A926,'Lista de Produtos'!$A$2:$AE$998,17,0),IF($F$10=17,VLOOKUP(A926,'Lista de Produtos'!$A$2:$AE$998,18,0),IF($F$10=18,VLOOKUP(A926,'Lista de Produtos'!$A$2:$AE$998,19,0),IF($F$10=19,VLOOKUP(A926,'Lista de Produtos'!$A$2:$AE$998,20,0),IF($F$10=20,VLOOKUP(A926,'Lista de Produtos'!$A$2:$AE$998,21,0),IF($F$10=21,VLOOKUP(A926,'Lista de Produtos'!$A$2:$AE$998,22,0),IF($F$10=22,VLOOKUP(A926,'Lista de Produtos'!$A$2:$AE$998,23,0),IF($F$10=23,VLOOKUP(A926,'Lista de Produtos'!$A$2:$AE$998,24,0),IF($F$10=24,VLOOKUP(A926,'Lista de Produtos'!$A$2:$AE$998,25,0),IF($F$10=25,VLOOKUP(A926,'Lista de Produtos'!$A$2:$AE$998,26,0),IF($F$10=26,VLOOKUP(A926,'Lista de Produtos'!$A$2:$AE$998,27,0),IF($F$10=27,VLOOKUP(A926,'Lista de Produtos'!$A$2:$AE$998,28,0),IF($F$10=28,VLOOKUP(A926,'Lista de Produtos'!$A$2:$AE$998,29,0),IF($F$10=29,VLOOKUP(A926,'Lista de Produtos'!$A$2:$AE$998,30,0),IF($F$10=30,VLOOKUP(A926,'Lista de Produtos'!$A$2:$AE$998,31,0))))))))))))))))))))))))))))))),"")</f>
        <v/>
      </c>
      <c r="E926" s="67"/>
      <c r="F926" s="42"/>
      <c r="G926" s="43" t="str">
        <f t="shared" si="14"/>
        <v/>
      </c>
    </row>
    <row r="927" spans="1:7" x14ac:dyDescent="0.25">
      <c r="A927" s="68" t="str">
        <f>IF('Lista de Produtos'!A916="","",'Lista de Produtos'!A916)</f>
        <v/>
      </c>
      <c r="B927" s="69"/>
      <c r="C927" s="70"/>
      <c r="D927" s="66" t="str">
        <f>IFERROR(IF($F$10=1,VLOOKUP(A927,'Lista de Produtos'!$A$2:$E$998,2,0),IF($F$10=2,VLOOKUP(A927,'Lista de Produtos'!$A$2:$E$998,3,0),IF($F$10=3,VLOOKUP(A927,'Lista de Produtos'!$A$2:$E$998,4,0),IF($F$10=4,VLOOKUP(A927,'Lista de Produtos'!$A$2:$E$998,5,0),IF($F$10=5,VLOOKUP(A927,'Lista de Produtos'!$A$2:$F$998,6,0),IF($F$10=6,VLOOKUP(A927,'Lista de Produtos'!$A$2:$G$998,7,0),IF($F$10=7,VLOOKUP(A927,'Lista de Produtos'!$A$2:$H$998,8,0),IF($F$10=8,VLOOKUP(A927,'Lista de Produtos'!$A$2:$I$998,9,0),IF($F$10=9,VLOOKUP(A927,'Lista de Produtos'!$A$2:$J$998,10,0),IF($F$10=10,VLOOKUP(A927,'Lista de Produtos'!$A$2:$AE$998,11,0),IF($F$10=11,VLOOKUP(A927,'Lista de Produtos'!$A$2:$AE$998,12,0),IF($F$10=12,VLOOKUP(A927,'Lista de Produtos'!$A$2:$AE$998,13,0),IF($F$10=13,VLOOKUP(A927,'Lista de Produtos'!$A$2:$AE$998,14,0),IF($F$10=14,VLOOKUP(A927,'Lista de Produtos'!$A$2:$AE$998,15,0),IF($F$10=15,VLOOKUP(A927,'Lista de Produtos'!$A$2:$AE$998,16,0),IF($F$10=16,VLOOKUP(A927,'Lista de Produtos'!$A$2:$AE$998,17,0),IF($F$10=17,VLOOKUP(A927,'Lista de Produtos'!$A$2:$AE$998,18,0),IF($F$10=18,VLOOKUP(A927,'Lista de Produtos'!$A$2:$AE$998,19,0),IF($F$10=19,VLOOKUP(A927,'Lista de Produtos'!$A$2:$AE$998,20,0),IF($F$10=20,VLOOKUP(A927,'Lista de Produtos'!$A$2:$AE$998,21,0),IF($F$10=21,VLOOKUP(A927,'Lista de Produtos'!$A$2:$AE$998,22,0),IF($F$10=22,VLOOKUP(A927,'Lista de Produtos'!$A$2:$AE$998,23,0),IF($F$10=23,VLOOKUP(A927,'Lista de Produtos'!$A$2:$AE$998,24,0),IF($F$10=24,VLOOKUP(A927,'Lista de Produtos'!$A$2:$AE$998,25,0),IF($F$10=25,VLOOKUP(A927,'Lista de Produtos'!$A$2:$AE$998,26,0),IF($F$10=26,VLOOKUP(A927,'Lista de Produtos'!$A$2:$AE$998,27,0),IF($F$10=27,VLOOKUP(A927,'Lista de Produtos'!$A$2:$AE$998,28,0),IF($F$10=28,VLOOKUP(A927,'Lista de Produtos'!$A$2:$AE$998,29,0),IF($F$10=29,VLOOKUP(A927,'Lista de Produtos'!$A$2:$AE$998,30,0),IF($F$10=30,VLOOKUP(A927,'Lista de Produtos'!$A$2:$AE$998,31,0))))))))))))))))))))))))))))))),"")</f>
        <v/>
      </c>
      <c r="E927" s="67"/>
      <c r="F927" s="42"/>
      <c r="G927" s="43" t="str">
        <f t="shared" si="14"/>
        <v/>
      </c>
    </row>
    <row r="928" spans="1:7" x14ac:dyDescent="0.25">
      <c r="A928" s="68" t="str">
        <f>IF('Lista de Produtos'!A917="","",'Lista de Produtos'!A917)</f>
        <v/>
      </c>
      <c r="B928" s="69"/>
      <c r="C928" s="70"/>
      <c r="D928" s="66" t="str">
        <f>IFERROR(IF($F$10=1,VLOOKUP(A928,'Lista de Produtos'!$A$2:$E$998,2,0),IF($F$10=2,VLOOKUP(A928,'Lista de Produtos'!$A$2:$E$998,3,0),IF($F$10=3,VLOOKUP(A928,'Lista de Produtos'!$A$2:$E$998,4,0),IF($F$10=4,VLOOKUP(A928,'Lista de Produtos'!$A$2:$E$998,5,0),IF($F$10=5,VLOOKUP(A928,'Lista de Produtos'!$A$2:$F$998,6,0),IF($F$10=6,VLOOKUP(A928,'Lista de Produtos'!$A$2:$G$998,7,0),IF($F$10=7,VLOOKUP(A928,'Lista de Produtos'!$A$2:$H$998,8,0),IF($F$10=8,VLOOKUP(A928,'Lista de Produtos'!$A$2:$I$998,9,0),IF($F$10=9,VLOOKUP(A928,'Lista de Produtos'!$A$2:$J$998,10,0),IF($F$10=10,VLOOKUP(A928,'Lista de Produtos'!$A$2:$AE$998,11,0),IF($F$10=11,VLOOKUP(A928,'Lista de Produtos'!$A$2:$AE$998,12,0),IF($F$10=12,VLOOKUP(A928,'Lista de Produtos'!$A$2:$AE$998,13,0),IF($F$10=13,VLOOKUP(A928,'Lista de Produtos'!$A$2:$AE$998,14,0),IF($F$10=14,VLOOKUP(A928,'Lista de Produtos'!$A$2:$AE$998,15,0),IF($F$10=15,VLOOKUP(A928,'Lista de Produtos'!$A$2:$AE$998,16,0),IF($F$10=16,VLOOKUP(A928,'Lista de Produtos'!$A$2:$AE$998,17,0),IF($F$10=17,VLOOKUP(A928,'Lista de Produtos'!$A$2:$AE$998,18,0),IF($F$10=18,VLOOKUP(A928,'Lista de Produtos'!$A$2:$AE$998,19,0),IF($F$10=19,VLOOKUP(A928,'Lista de Produtos'!$A$2:$AE$998,20,0),IF($F$10=20,VLOOKUP(A928,'Lista de Produtos'!$A$2:$AE$998,21,0),IF($F$10=21,VLOOKUP(A928,'Lista de Produtos'!$A$2:$AE$998,22,0),IF($F$10=22,VLOOKUP(A928,'Lista de Produtos'!$A$2:$AE$998,23,0),IF($F$10=23,VLOOKUP(A928,'Lista de Produtos'!$A$2:$AE$998,24,0),IF($F$10=24,VLOOKUP(A928,'Lista de Produtos'!$A$2:$AE$998,25,0),IF($F$10=25,VLOOKUP(A928,'Lista de Produtos'!$A$2:$AE$998,26,0),IF($F$10=26,VLOOKUP(A928,'Lista de Produtos'!$A$2:$AE$998,27,0),IF($F$10=27,VLOOKUP(A928,'Lista de Produtos'!$A$2:$AE$998,28,0),IF($F$10=28,VLOOKUP(A928,'Lista de Produtos'!$A$2:$AE$998,29,0),IF($F$10=29,VLOOKUP(A928,'Lista de Produtos'!$A$2:$AE$998,30,0),IF($F$10=30,VLOOKUP(A928,'Lista de Produtos'!$A$2:$AE$998,31,0))))))))))))))))))))))))))))))),"")</f>
        <v/>
      </c>
      <c r="E928" s="67"/>
      <c r="F928" s="42"/>
      <c r="G928" s="43" t="str">
        <f t="shared" si="14"/>
        <v/>
      </c>
    </row>
    <row r="929" spans="1:7" x14ac:dyDescent="0.25">
      <c r="A929" s="68" t="str">
        <f>IF('Lista de Produtos'!A918="","",'Lista de Produtos'!A918)</f>
        <v/>
      </c>
      <c r="B929" s="69"/>
      <c r="C929" s="70"/>
      <c r="D929" s="66" t="str">
        <f>IFERROR(IF($F$10=1,VLOOKUP(A929,'Lista de Produtos'!$A$2:$E$998,2,0),IF($F$10=2,VLOOKUP(A929,'Lista de Produtos'!$A$2:$E$998,3,0),IF($F$10=3,VLOOKUP(A929,'Lista de Produtos'!$A$2:$E$998,4,0),IF($F$10=4,VLOOKUP(A929,'Lista de Produtos'!$A$2:$E$998,5,0),IF($F$10=5,VLOOKUP(A929,'Lista de Produtos'!$A$2:$F$998,6,0),IF($F$10=6,VLOOKUP(A929,'Lista de Produtos'!$A$2:$G$998,7,0),IF($F$10=7,VLOOKUP(A929,'Lista de Produtos'!$A$2:$H$998,8,0),IF($F$10=8,VLOOKUP(A929,'Lista de Produtos'!$A$2:$I$998,9,0),IF($F$10=9,VLOOKUP(A929,'Lista de Produtos'!$A$2:$J$998,10,0),IF($F$10=10,VLOOKUP(A929,'Lista de Produtos'!$A$2:$AE$998,11,0),IF($F$10=11,VLOOKUP(A929,'Lista de Produtos'!$A$2:$AE$998,12,0),IF($F$10=12,VLOOKUP(A929,'Lista de Produtos'!$A$2:$AE$998,13,0),IF($F$10=13,VLOOKUP(A929,'Lista de Produtos'!$A$2:$AE$998,14,0),IF($F$10=14,VLOOKUP(A929,'Lista de Produtos'!$A$2:$AE$998,15,0),IF($F$10=15,VLOOKUP(A929,'Lista de Produtos'!$A$2:$AE$998,16,0),IF($F$10=16,VLOOKUP(A929,'Lista de Produtos'!$A$2:$AE$998,17,0),IF($F$10=17,VLOOKUP(A929,'Lista de Produtos'!$A$2:$AE$998,18,0),IF($F$10=18,VLOOKUP(A929,'Lista de Produtos'!$A$2:$AE$998,19,0),IF($F$10=19,VLOOKUP(A929,'Lista de Produtos'!$A$2:$AE$998,20,0),IF($F$10=20,VLOOKUP(A929,'Lista de Produtos'!$A$2:$AE$998,21,0),IF($F$10=21,VLOOKUP(A929,'Lista de Produtos'!$A$2:$AE$998,22,0),IF($F$10=22,VLOOKUP(A929,'Lista de Produtos'!$A$2:$AE$998,23,0),IF($F$10=23,VLOOKUP(A929,'Lista de Produtos'!$A$2:$AE$998,24,0),IF($F$10=24,VLOOKUP(A929,'Lista de Produtos'!$A$2:$AE$998,25,0),IF($F$10=25,VLOOKUP(A929,'Lista de Produtos'!$A$2:$AE$998,26,0),IF($F$10=26,VLOOKUP(A929,'Lista de Produtos'!$A$2:$AE$998,27,0),IF($F$10=27,VLOOKUP(A929,'Lista de Produtos'!$A$2:$AE$998,28,0),IF($F$10=28,VLOOKUP(A929,'Lista de Produtos'!$A$2:$AE$998,29,0),IF($F$10=29,VLOOKUP(A929,'Lista de Produtos'!$A$2:$AE$998,30,0),IF($F$10=30,VLOOKUP(A929,'Lista de Produtos'!$A$2:$AE$998,31,0))))))))))))))))))))))))))))))),"")</f>
        <v/>
      </c>
      <c r="E929" s="67"/>
      <c r="F929" s="42"/>
      <c r="G929" s="43" t="str">
        <f t="shared" si="14"/>
        <v/>
      </c>
    </row>
    <row r="930" spans="1:7" x14ac:dyDescent="0.25">
      <c r="A930" s="68" t="str">
        <f>IF('Lista de Produtos'!A919="","",'Lista de Produtos'!A919)</f>
        <v/>
      </c>
      <c r="B930" s="69"/>
      <c r="C930" s="70"/>
      <c r="D930" s="66" t="str">
        <f>IFERROR(IF($F$10=1,VLOOKUP(A930,'Lista de Produtos'!$A$2:$E$998,2,0),IF($F$10=2,VLOOKUP(A930,'Lista de Produtos'!$A$2:$E$998,3,0),IF($F$10=3,VLOOKUP(A930,'Lista de Produtos'!$A$2:$E$998,4,0),IF($F$10=4,VLOOKUP(A930,'Lista de Produtos'!$A$2:$E$998,5,0),IF($F$10=5,VLOOKUP(A930,'Lista de Produtos'!$A$2:$F$998,6,0),IF($F$10=6,VLOOKUP(A930,'Lista de Produtos'!$A$2:$G$998,7,0),IF($F$10=7,VLOOKUP(A930,'Lista de Produtos'!$A$2:$H$998,8,0),IF($F$10=8,VLOOKUP(A930,'Lista de Produtos'!$A$2:$I$998,9,0),IF($F$10=9,VLOOKUP(A930,'Lista de Produtos'!$A$2:$J$998,10,0),IF($F$10=10,VLOOKUP(A930,'Lista de Produtos'!$A$2:$AE$998,11,0),IF($F$10=11,VLOOKUP(A930,'Lista de Produtos'!$A$2:$AE$998,12,0),IF($F$10=12,VLOOKUP(A930,'Lista de Produtos'!$A$2:$AE$998,13,0),IF($F$10=13,VLOOKUP(A930,'Lista de Produtos'!$A$2:$AE$998,14,0),IF($F$10=14,VLOOKUP(A930,'Lista de Produtos'!$A$2:$AE$998,15,0),IF($F$10=15,VLOOKUP(A930,'Lista de Produtos'!$A$2:$AE$998,16,0),IF($F$10=16,VLOOKUP(A930,'Lista de Produtos'!$A$2:$AE$998,17,0),IF($F$10=17,VLOOKUP(A930,'Lista de Produtos'!$A$2:$AE$998,18,0),IF($F$10=18,VLOOKUP(A930,'Lista de Produtos'!$A$2:$AE$998,19,0),IF($F$10=19,VLOOKUP(A930,'Lista de Produtos'!$A$2:$AE$998,20,0),IF($F$10=20,VLOOKUP(A930,'Lista de Produtos'!$A$2:$AE$998,21,0),IF($F$10=21,VLOOKUP(A930,'Lista de Produtos'!$A$2:$AE$998,22,0),IF($F$10=22,VLOOKUP(A930,'Lista de Produtos'!$A$2:$AE$998,23,0),IF($F$10=23,VLOOKUP(A930,'Lista de Produtos'!$A$2:$AE$998,24,0),IF($F$10=24,VLOOKUP(A930,'Lista de Produtos'!$A$2:$AE$998,25,0),IF($F$10=25,VLOOKUP(A930,'Lista de Produtos'!$A$2:$AE$998,26,0),IF($F$10=26,VLOOKUP(A930,'Lista de Produtos'!$A$2:$AE$998,27,0),IF($F$10=27,VLOOKUP(A930,'Lista de Produtos'!$A$2:$AE$998,28,0),IF($F$10=28,VLOOKUP(A930,'Lista de Produtos'!$A$2:$AE$998,29,0),IF($F$10=29,VLOOKUP(A930,'Lista de Produtos'!$A$2:$AE$998,30,0),IF($F$10=30,VLOOKUP(A930,'Lista de Produtos'!$A$2:$AE$998,31,0))))))))))))))))))))))))))))))),"")</f>
        <v/>
      </c>
      <c r="E930" s="67"/>
      <c r="F930" s="42"/>
      <c r="G930" s="43" t="str">
        <f t="shared" si="14"/>
        <v/>
      </c>
    </row>
    <row r="931" spans="1:7" x14ac:dyDescent="0.25">
      <c r="A931" s="68" t="str">
        <f>IF('Lista de Produtos'!A920="","",'Lista de Produtos'!A920)</f>
        <v/>
      </c>
      <c r="B931" s="69"/>
      <c r="C931" s="70"/>
      <c r="D931" s="66" t="str">
        <f>IFERROR(IF($F$10=1,VLOOKUP(A931,'Lista de Produtos'!$A$2:$E$998,2,0),IF($F$10=2,VLOOKUP(A931,'Lista de Produtos'!$A$2:$E$998,3,0),IF($F$10=3,VLOOKUP(A931,'Lista de Produtos'!$A$2:$E$998,4,0),IF($F$10=4,VLOOKUP(A931,'Lista de Produtos'!$A$2:$E$998,5,0),IF($F$10=5,VLOOKUP(A931,'Lista de Produtos'!$A$2:$F$998,6,0),IF($F$10=6,VLOOKUP(A931,'Lista de Produtos'!$A$2:$G$998,7,0),IF($F$10=7,VLOOKUP(A931,'Lista de Produtos'!$A$2:$H$998,8,0),IF($F$10=8,VLOOKUP(A931,'Lista de Produtos'!$A$2:$I$998,9,0),IF($F$10=9,VLOOKUP(A931,'Lista de Produtos'!$A$2:$J$998,10,0),IF($F$10=10,VLOOKUP(A931,'Lista de Produtos'!$A$2:$AE$998,11,0),IF($F$10=11,VLOOKUP(A931,'Lista de Produtos'!$A$2:$AE$998,12,0),IF($F$10=12,VLOOKUP(A931,'Lista de Produtos'!$A$2:$AE$998,13,0),IF($F$10=13,VLOOKUP(A931,'Lista de Produtos'!$A$2:$AE$998,14,0),IF($F$10=14,VLOOKUP(A931,'Lista de Produtos'!$A$2:$AE$998,15,0),IF($F$10=15,VLOOKUP(A931,'Lista de Produtos'!$A$2:$AE$998,16,0),IF($F$10=16,VLOOKUP(A931,'Lista de Produtos'!$A$2:$AE$998,17,0),IF($F$10=17,VLOOKUP(A931,'Lista de Produtos'!$A$2:$AE$998,18,0),IF($F$10=18,VLOOKUP(A931,'Lista de Produtos'!$A$2:$AE$998,19,0),IF($F$10=19,VLOOKUP(A931,'Lista de Produtos'!$A$2:$AE$998,20,0),IF($F$10=20,VLOOKUP(A931,'Lista de Produtos'!$A$2:$AE$998,21,0),IF($F$10=21,VLOOKUP(A931,'Lista de Produtos'!$A$2:$AE$998,22,0),IF($F$10=22,VLOOKUP(A931,'Lista de Produtos'!$A$2:$AE$998,23,0),IF($F$10=23,VLOOKUP(A931,'Lista de Produtos'!$A$2:$AE$998,24,0),IF($F$10=24,VLOOKUP(A931,'Lista de Produtos'!$A$2:$AE$998,25,0),IF($F$10=25,VLOOKUP(A931,'Lista de Produtos'!$A$2:$AE$998,26,0),IF($F$10=26,VLOOKUP(A931,'Lista de Produtos'!$A$2:$AE$998,27,0),IF($F$10=27,VLOOKUP(A931,'Lista de Produtos'!$A$2:$AE$998,28,0),IF($F$10=28,VLOOKUP(A931,'Lista de Produtos'!$A$2:$AE$998,29,0),IF($F$10=29,VLOOKUP(A931,'Lista de Produtos'!$A$2:$AE$998,30,0),IF($F$10=30,VLOOKUP(A931,'Lista de Produtos'!$A$2:$AE$998,31,0))))))))))))))))))))))))))))))),"")</f>
        <v/>
      </c>
      <c r="E931" s="67"/>
      <c r="F931" s="42"/>
      <c r="G931" s="43" t="str">
        <f t="shared" si="14"/>
        <v/>
      </c>
    </row>
    <row r="932" spans="1:7" x14ac:dyDescent="0.25">
      <c r="A932" s="68" t="str">
        <f>IF('Lista de Produtos'!A921="","",'Lista de Produtos'!A921)</f>
        <v/>
      </c>
      <c r="B932" s="69"/>
      <c r="C932" s="70"/>
      <c r="D932" s="66" t="str">
        <f>IFERROR(IF($F$10=1,VLOOKUP(A932,'Lista de Produtos'!$A$2:$E$998,2,0),IF($F$10=2,VLOOKUP(A932,'Lista de Produtos'!$A$2:$E$998,3,0),IF($F$10=3,VLOOKUP(A932,'Lista de Produtos'!$A$2:$E$998,4,0),IF($F$10=4,VLOOKUP(A932,'Lista de Produtos'!$A$2:$E$998,5,0),IF($F$10=5,VLOOKUP(A932,'Lista de Produtos'!$A$2:$F$998,6,0),IF($F$10=6,VLOOKUP(A932,'Lista de Produtos'!$A$2:$G$998,7,0),IF($F$10=7,VLOOKUP(A932,'Lista de Produtos'!$A$2:$H$998,8,0),IF($F$10=8,VLOOKUP(A932,'Lista de Produtos'!$A$2:$I$998,9,0),IF($F$10=9,VLOOKUP(A932,'Lista de Produtos'!$A$2:$J$998,10,0),IF($F$10=10,VLOOKUP(A932,'Lista de Produtos'!$A$2:$AE$998,11,0),IF($F$10=11,VLOOKUP(A932,'Lista de Produtos'!$A$2:$AE$998,12,0),IF($F$10=12,VLOOKUP(A932,'Lista de Produtos'!$A$2:$AE$998,13,0),IF($F$10=13,VLOOKUP(A932,'Lista de Produtos'!$A$2:$AE$998,14,0),IF($F$10=14,VLOOKUP(A932,'Lista de Produtos'!$A$2:$AE$998,15,0),IF($F$10=15,VLOOKUP(A932,'Lista de Produtos'!$A$2:$AE$998,16,0),IF($F$10=16,VLOOKUP(A932,'Lista de Produtos'!$A$2:$AE$998,17,0),IF($F$10=17,VLOOKUP(A932,'Lista de Produtos'!$A$2:$AE$998,18,0),IF($F$10=18,VLOOKUP(A932,'Lista de Produtos'!$A$2:$AE$998,19,0),IF($F$10=19,VLOOKUP(A932,'Lista de Produtos'!$A$2:$AE$998,20,0),IF($F$10=20,VLOOKUP(A932,'Lista de Produtos'!$A$2:$AE$998,21,0),IF($F$10=21,VLOOKUP(A932,'Lista de Produtos'!$A$2:$AE$998,22,0),IF($F$10=22,VLOOKUP(A932,'Lista de Produtos'!$A$2:$AE$998,23,0),IF($F$10=23,VLOOKUP(A932,'Lista de Produtos'!$A$2:$AE$998,24,0),IF($F$10=24,VLOOKUP(A932,'Lista de Produtos'!$A$2:$AE$998,25,0),IF($F$10=25,VLOOKUP(A932,'Lista de Produtos'!$A$2:$AE$998,26,0),IF($F$10=26,VLOOKUP(A932,'Lista de Produtos'!$A$2:$AE$998,27,0),IF($F$10=27,VLOOKUP(A932,'Lista de Produtos'!$A$2:$AE$998,28,0),IF($F$10=28,VLOOKUP(A932,'Lista de Produtos'!$A$2:$AE$998,29,0),IF($F$10=29,VLOOKUP(A932,'Lista de Produtos'!$A$2:$AE$998,30,0),IF($F$10=30,VLOOKUP(A932,'Lista de Produtos'!$A$2:$AE$998,31,0))))))))))))))))))))))))))))))),"")</f>
        <v/>
      </c>
      <c r="E932" s="67"/>
      <c r="F932" s="42"/>
      <c r="G932" s="43" t="str">
        <f t="shared" si="14"/>
        <v/>
      </c>
    </row>
    <row r="933" spans="1:7" x14ac:dyDescent="0.25">
      <c r="A933" s="68" t="str">
        <f>IF('Lista de Produtos'!A922="","",'Lista de Produtos'!A922)</f>
        <v/>
      </c>
      <c r="B933" s="69"/>
      <c r="C933" s="70"/>
      <c r="D933" s="66" t="str">
        <f>IFERROR(IF($F$10=1,VLOOKUP(A933,'Lista de Produtos'!$A$2:$E$998,2,0),IF($F$10=2,VLOOKUP(A933,'Lista de Produtos'!$A$2:$E$998,3,0),IF($F$10=3,VLOOKUP(A933,'Lista de Produtos'!$A$2:$E$998,4,0),IF($F$10=4,VLOOKUP(A933,'Lista de Produtos'!$A$2:$E$998,5,0),IF($F$10=5,VLOOKUP(A933,'Lista de Produtos'!$A$2:$F$998,6,0),IF($F$10=6,VLOOKUP(A933,'Lista de Produtos'!$A$2:$G$998,7,0),IF($F$10=7,VLOOKUP(A933,'Lista de Produtos'!$A$2:$H$998,8,0),IF($F$10=8,VLOOKUP(A933,'Lista de Produtos'!$A$2:$I$998,9,0),IF($F$10=9,VLOOKUP(A933,'Lista de Produtos'!$A$2:$J$998,10,0),IF($F$10=10,VLOOKUP(A933,'Lista de Produtos'!$A$2:$AE$998,11,0),IF($F$10=11,VLOOKUP(A933,'Lista de Produtos'!$A$2:$AE$998,12,0),IF($F$10=12,VLOOKUP(A933,'Lista de Produtos'!$A$2:$AE$998,13,0),IF($F$10=13,VLOOKUP(A933,'Lista de Produtos'!$A$2:$AE$998,14,0),IF($F$10=14,VLOOKUP(A933,'Lista de Produtos'!$A$2:$AE$998,15,0),IF($F$10=15,VLOOKUP(A933,'Lista de Produtos'!$A$2:$AE$998,16,0),IF($F$10=16,VLOOKUP(A933,'Lista de Produtos'!$A$2:$AE$998,17,0),IF($F$10=17,VLOOKUP(A933,'Lista de Produtos'!$A$2:$AE$998,18,0),IF($F$10=18,VLOOKUP(A933,'Lista de Produtos'!$A$2:$AE$998,19,0),IF($F$10=19,VLOOKUP(A933,'Lista de Produtos'!$A$2:$AE$998,20,0),IF($F$10=20,VLOOKUP(A933,'Lista de Produtos'!$A$2:$AE$998,21,0),IF($F$10=21,VLOOKUP(A933,'Lista de Produtos'!$A$2:$AE$998,22,0),IF($F$10=22,VLOOKUP(A933,'Lista de Produtos'!$A$2:$AE$998,23,0),IF($F$10=23,VLOOKUP(A933,'Lista de Produtos'!$A$2:$AE$998,24,0),IF($F$10=24,VLOOKUP(A933,'Lista de Produtos'!$A$2:$AE$998,25,0),IF($F$10=25,VLOOKUP(A933,'Lista de Produtos'!$A$2:$AE$998,26,0),IF($F$10=26,VLOOKUP(A933,'Lista de Produtos'!$A$2:$AE$998,27,0),IF($F$10=27,VLOOKUP(A933,'Lista de Produtos'!$A$2:$AE$998,28,0),IF($F$10=28,VLOOKUP(A933,'Lista de Produtos'!$A$2:$AE$998,29,0),IF($F$10=29,VLOOKUP(A933,'Lista de Produtos'!$A$2:$AE$998,30,0),IF($F$10=30,VLOOKUP(A933,'Lista de Produtos'!$A$2:$AE$998,31,0))))))))))))))))))))))))))))))),"")</f>
        <v/>
      </c>
      <c r="E933" s="67"/>
      <c r="F933" s="42"/>
      <c r="G933" s="43" t="str">
        <f t="shared" si="14"/>
        <v/>
      </c>
    </row>
    <row r="934" spans="1:7" x14ac:dyDescent="0.25">
      <c r="A934" s="68" t="str">
        <f>IF('Lista de Produtos'!A923="","",'Lista de Produtos'!A923)</f>
        <v/>
      </c>
      <c r="B934" s="69"/>
      <c r="C934" s="70"/>
      <c r="D934" s="66" t="str">
        <f>IFERROR(IF($F$10=1,VLOOKUP(A934,'Lista de Produtos'!$A$2:$E$998,2,0),IF($F$10=2,VLOOKUP(A934,'Lista de Produtos'!$A$2:$E$998,3,0),IF($F$10=3,VLOOKUP(A934,'Lista de Produtos'!$A$2:$E$998,4,0),IF($F$10=4,VLOOKUP(A934,'Lista de Produtos'!$A$2:$E$998,5,0),IF($F$10=5,VLOOKUP(A934,'Lista de Produtos'!$A$2:$F$998,6,0),IF($F$10=6,VLOOKUP(A934,'Lista de Produtos'!$A$2:$G$998,7,0),IF($F$10=7,VLOOKUP(A934,'Lista de Produtos'!$A$2:$H$998,8,0),IF($F$10=8,VLOOKUP(A934,'Lista de Produtos'!$A$2:$I$998,9,0),IF($F$10=9,VLOOKUP(A934,'Lista de Produtos'!$A$2:$J$998,10,0),IF($F$10=10,VLOOKUP(A934,'Lista de Produtos'!$A$2:$AE$998,11,0),IF($F$10=11,VLOOKUP(A934,'Lista de Produtos'!$A$2:$AE$998,12,0),IF($F$10=12,VLOOKUP(A934,'Lista de Produtos'!$A$2:$AE$998,13,0),IF($F$10=13,VLOOKUP(A934,'Lista de Produtos'!$A$2:$AE$998,14,0),IF($F$10=14,VLOOKUP(A934,'Lista de Produtos'!$A$2:$AE$998,15,0),IF($F$10=15,VLOOKUP(A934,'Lista de Produtos'!$A$2:$AE$998,16,0),IF($F$10=16,VLOOKUP(A934,'Lista de Produtos'!$A$2:$AE$998,17,0),IF($F$10=17,VLOOKUP(A934,'Lista de Produtos'!$A$2:$AE$998,18,0),IF($F$10=18,VLOOKUP(A934,'Lista de Produtos'!$A$2:$AE$998,19,0),IF($F$10=19,VLOOKUP(A934,'Lista de Produtos'!$A$2:$AE$998,20,0),IF($F$10=20,VLOOKUP(A934,'Lista de Produtos'!$A$2:$AE$998,21,0),IF($F$10=21,VLOOKUP(A934,'Lista de Produtos'!$A$2:$AE$998,22,0),IF($F$10=22,VLOOKUP(A934,'Lista de Produtos'!$A$2:$AE$998,23,0),IF($F$10=23,VLOOKUP(A934,'Lista de Produtos'!$A$2:$AE$998,24,0),IF($F$10=24,VLOOKUP(A934,'Lista de Produtos'!$A$2:$AE$998,25,0),IF($F$10=25,VLOOKUP(A934,'Lista de Produtos'!$A$2:$AE$998,26,0),IF($F$10=26,VLOOKUP(A934,'Lista de Produtos'!$A$2:$AE$998,27,0),IF($F$10=27,VLOOKUP(A934,'Lista de Produtos'!$A$2:$AE$998,28,0),IF($F$10=28,VLOOKUP(A934,'Lista de Produtos'!$A$2:$AE$998,29,0),IF($F$10=29,VLOOKUP(A934,'Lista de Produtos'!$A$2:$AE$998,30,0),IF($F$10=30,VLOOKUP(A934,'Lista de Produtos'!$A$2:$AE$998,31,0))))))))))))))))))))))))))))))),"")</f>
        <v/>
      </c>
      <c r="E934" s="67"/>
      <c r="F934" s="42"/>
      <c r="G934" s="43" t="str">
        <f t="shared" si="14"/>
        <v/>
      </c>
    </row>
    <row r="935" spans="1:7" x14ac:dyDescent="0.25">
      <c r="A935" s="68" t="str">
        <f>IF('Lista de Produtos'!A924="","",'Lista de Produtos'!A924)</f>
        <v/>
      </c>
      <c r="B935" s="69"/>
      <c r="C935" s="70"/>
      <c r="D935" s="66" t="str">
        <f>IFERROR(IF($F$10=1,VLOOKUP(A935,'Lista de Produtos'!$A$2:$E$998,2,0),IF($F$10=2,VLOOKUP(A935,'Lista de Produtos'!$A$2:$E$998,3,0),IF($F$10=3,VLOOKUP(A935,'Lista de Produtos'!$A$2:$E$998,4,0),IF($F$10=4,VLOOKUP(A935,'Lista de Produtos'!$A$2:$E$998,5,0),IF($F$10=5,VLOOKUP(A935,'Lista de Produtos'!$A$2:$F$998,6,0),IF($F$10=6,VLOOKUP(A935,'Lista de Produtos'!$A$2:$G$998,7,0),IF($F$10=7,VLOOKUP(A935,'Lista de Produtos'!$A$2:$H$998,8,0),IF($F$10=8,VLOOKUP(A935,'Lista de Produtos'!$A$2:$I$998,9,0),IF($F$10=9,VLOOKUP(A935,'Lista de Produtos'!$A$2:$J$998,10,0),IF($F$10=10,VLOOKUP(A935,'Lista de Produtos'!$A$2:$AE$998,11,0),IF($F$10=11,VLOOKUP(A935,'Lista de Produtos'!$A$2:$AE$998,12,0),IF($F$10=12,VLOOKUP(A935,'Lista de Produtos'!$A$2:$AE$998,13,0),IF($F$10=13,VLOOKUP(A935,'Lista de Produtos'!$A$2:$AE$998,14,0),IF($F$10=14,VLOOKUP(A935,'Lista de Produtos'!$A$2:$AE$998,15,0),IF($F$10=15,VLOOKUP(A935,'Lista de Produtos'!$A$2:$AE$998,16,0),IF($F$10=16,VLOOKUP(A935,'Lista de Produtos'!$A$2:$AE$998,17,0),IF($F$10=17,VLOOKUP(A935,'Lista de Produtos'!$A$2:$AE$998,18,0),IF($F$10=18,VLOOKUP(A935,'Lista de Produtos'!$A$2:$AE$998,19,0),IF($F$10=19,VLOOKUP(A935,'Lista de Produtos'!$A$2:$AE$998,20,0),IF($F$10=20,VLOOKUP(A935,'Lista de Produtos'!$A$2:$AE$998,21,0),IF($F$10=21,VLOOKUP(A935,'Lista de Produtos'!$A$2:$AE$998,22,0),IF($F$10=22,VLOOKUP(A935,'Lista de Produtos'!$A$2:$AE$998,23,0),IF($F$10=23,VLOOKUP(A935,'Lista de Produtos'!$A$2:$AE$998,24,0),IF($F$10=24,VLOOKUP(A935,'Lista de Produtos'!$A$2:$AE$998,25,0),IF($F$10=25,VLOOKUP(A935,'Lista de Produtos'!$A$2:$AE$998,26,0),IF($F$10=26,VLOOKUP(A935,'Lista de Produtos'!$A$2:$AE$998,27,0),IF($F$10=27,VLOOKUP(A935,'Lista de Produtos'!$A$2:$AE$998,28,0),IF($F$10=28,VLOOKUP(A935,'Lista de Produtos'!$A$2:$AE$998,29,0),IF($F$10=29,VLOOKUP(A935,'Lista de Produtos'!$A$2:$AE$998,30,0),IF($F$10=30,VLOOKUP(A935,'Lista de Produtos'!$A$2:$AE$998,31,0))))))))))))))))))))))))))))))),"")</f>
        <v/>
      </c>
      <c r="E935" s="67"/>
      <c r="F935" s="42"/>
      <c r="G935" s="43" t="str">
        <f t="shared" si="14"/>
        <v/>
      </c>
    </row>
    <row r="936" spans="1:7" x14ac:dyDescent="0.25">
      <c r="A936" s="68" t="str">
        <f>IF('Lista de Produtos'!A925="","",'Lista de Produtos'!A925)</f>
        <v/>
      </c>
      <c r="B936" s="69"/>
      <c r="C936" s="70"/>
      <c r="D936" s="66" t="str">
        <f>IFERROR(IF($F$10=1,VLOOKUP(A936,'Lista de Produtos'!$A$2:$E$998,2,0),IF($F$10=2,VLOOKUP(A936,'Lista de Produtos'!$A$2:$E$998,3,0),IF($F$10=3,VLOOKUP(A936,'Lista de Produtos'!$A$2:$E$998,4,0),IF($F$10=4,VLOOKUP(A936,'Lista de Produtos'!$A$2:$E$998,5,0),IF($F$10=5,VLOOKUP(A936,'Lista de Produtos'!$A$2:$F$998,6,0),IF($F$10=6,VLOOKUP(A936,'Lista de Produtos'!$A$2:$G$998,7,0),IF($F$10=7,VLOOKUP(A936,'Lista de Produtos'!$A$2:$H$998,8,0),IF($F$10=8,VLOOKUP(A936,'Lista de Produtos'!$A$2:$I$998,9,0),IF($F$10=9,VLOOKUP(A936,'Lista de Produtos'!$A$2:$J$998,10,0),IF($F$10=10,VLOOKUP(A936,'Lista de Produtos'!$A$2:$AE$998,11,0),IF($F$10=11,VLOOKUP(A936,'Lista de Produtos'!$A$2:$AE$998,12,0),IF($F$10=12,VLOOKUP(A936,'Lista de Produtos'!$A$2:$AE$998,13,0),IF($F$10=13,VLOOKUP(A936,'Lista de Produtos'!$A$2:$AE$998,14,0),IF($F$10=14,VLOOKUP(A936,'Lista de Produtos'!$A$2:$AE$998,15,0),IF($F$10=15,VLOOKUP(A936,'Lista de Produtos'!$A$2:$AE$998,16,0),IF($F$10=16,VLOOKUP(A936,'Lista de Produtos'!$A$2:$AE$998,17,0),IF($F$10=17,VLOOKUP(A936,'Lista de Produtos'!$A$2:$AE$998,18,0),IF($F$10=18,VLOOKUP(A936,'Lista de Produtos'!$A$2:$AE$998,19,0),IF($F$10=19,VLOOKUP(A936,'Lista de Produtos'!$A$2:$AE$998,20,0),IF($F$10=20,VLOOKUP(A936,'Lista de Produtos'!$A$2:$AE$998,21,0),IF($F$10=21,VLOOKUP(A936,'Lista de Produtos'!$A$2:$AE$998,22,0),IF($F$10=22,VLOOKUP(A936,'Lista de Produtos'!$A$2:$AE$998,23,0),IF($F$10=23,VLOOKUP(A936,'Lista de Produtos'!$A$2:$AE$998,24,0),IF($F$10=24,VLOOKUP(A936,'Lista de Produtos'!$A$2:$AE$998,25,0),IF($F$10=25,VLOOKUP(A936,'Lista de Produtos'!$A$2:$AE$998,26,0),IF($F$10=26,VLOOKUP(A936,'Lista de Produtos'!$A$2:$AE$998,27,0),IF($F$10=27,VLOOKUP(A936,'Lista de Produtos'!$A$2:$AE$998,28,0),IF($F$10=28,VLOOKUP(A936,'Lista de Produtos'!$A$2:$AE$998,29,0),IF($F$10=29,VLOOKUP(A936,'Lista de Produtos'!$A$2:$AE$998,30,0),IF($F$10=30,VLOOKUP(A936,'Lista de Produtos'!$A$2:$AE$998,31,0))))))))))))))))))))))))))))))),"")</f>
        <v/>
      </c>
      <c r="E936" s="67"/>
      <c r="F936" s="42"/>
      <c r="G936" s="43" t="str">
        <f t="shared" si="14"/>
        <v/>
      </c>
    </row>
    <row r="937" spans="1:7" x14ac:dyDescent="0.25">
      <c r="A937" s="68" t="str">
        <f>IF('Lista de Produtos'!A926="","",'Lista de Produtos'!A926)</f>
        <v/>
      </c>
      <c r="B937" s="69"/>
      <c r="C937" s="70"/>
      <c r="D937" s="66" t="str">
        <f>IFERROR(IF($F$10=1,VLOOKUP(A937,'Lista de Produtos'!$A$2:$E$998,2,0),IF($F$10=2,VLOOKUP(A937,'Lista de Produtos'!$A$2:$E$998,3,0),IF($F$10=3,VLOOKUP(A937,'Lista de Produtos'!$A$2:$E$998,4,0),IF($F$10=4,VLOOKUP(A937,'Lista de Produtos'!$A$2:$E$998,5,0),IF($F$10=5,VLOOKUP(A937,'Lista de Produtos'!$A$2:$F$998,6,0),IF($F$10=6,VLOOKUP(A937,'Lista de Produtos'!$A$2:$G$998,7,0),IF($F$10=7,VLOOKUP(A937,'Lista de Produtos'!$A$2:$H$998,8,0),IF($F$10=8,VLOOKUP(A937,'Lista de Produtos'!$A$2:$I$998,9,0),IF($F$10=9,VLOOKUP(A937,'Lista de Produtos'!$A$2:$J$998,10,0),IF($F$10=10,VLOOKUP(A937,'Lista de Produtos'!$A$2:$AE$998,11,0),IF($F$10=11,VLOOKUP(A937,'Lista de Produtos'!$A$2:$AE$998,12,0),IF($F$10=12,VLOOKUP(A937,'Lista de Produtos'!$A$2:$AE$998,13,0),IF($F$10=13,VLOOKUP(A937,'Lista de Produtos'!$A$2:$AE$998,14,0),IF($F$10=14,VLOOKUP(A937,'Lista de Produtos'!$A$2:$AE$998,15,0),IF($F$10=15,VLOOKUP(A937,'Lista de Produtos'!$A$2:$AE$998,16,0),IF($F$10=16,VLOOKUP(A937,'Lista de Produtos'!$A$2:$AE$998,17,0),IF($F$10=17,VLOOKUP(A937,'Lista de Produtos'!$A$2:$AE$998,18,0),IF($F$10=18,VLOOKUP(A937,'Lista de Produtos'!$A$2:$AE$998,19,0),IF($F$10=19,VLOOKUP(A937,'Lista de Produtos'!$A$2:$AE$998,20,0),IF($F$10=20,VLOOKUP(A937,'Lista de Produtos'!$A$2:$AE$998,21,0),IF($F$10=21,VLOOKUP(A937,'Lista de Produtos'!$A$2:$AE$998,22,0),IF($F$10=22,VLOOKUP(A937,'Lista de Produtos'!$A$2:$AE$998,23,0),IF($F$10=23,VLOOKUP(A937,'Lista de Produtos'!$A$2:$AE$998,24,0),IF($F$10=24,VLOOKUP(A937,'Lista de Produtos'!$A$2:$AE$998,25,0),IF($F$10=25,VLOOKUP(A937,'Lista de Produtos'!$A$2:$AE$998,26,0),IF($F$10=26,VLOOKUP(A937,'Lista de Produtos'!$A$2:$AE$998,27,0),IF($F$10=27,VLOOKUP(A937,'Lista de Produtos'!$A$2:$AE$998,28,0),IF($F$10=28,VLOOKUP(A937,'Lista de Produtos'!$A$2:$AE$998,29,0),IF($F$10=29,VLOOKUP(A937,'Lista de Produtos'!$A$2:$AE$998,30,0),IF($F$10=30,VLOOKUP(A937,'Lista de Produtos'!$A$2:$AE$998,31,0))))))))))))))))))))))))))))))),"")</f>
        <v/>
      </c>
      <c r="E937" s="67"/>
      <c r="F937" s="42"/>
      <c r="G937" s="43" t="str">
        <f t="shared" si="14"/>
        <v/>
      </c>
    </row>
    <row r="938" spans="1:7" x14ac:dyDescent="0.25">
      <c r="A938" s="68" t="str">
        <f>IF('Lista de Produtos'!A927="","",'Lista de Produtos'!A927)</f>
        <v/>
      </c>
      <c r="B938" s="69"/>
      <c r="C938" s="70"/>
      <c r="D938" s="66" t="str">
        <f>IFERROR(IF($F$10=1,VLOOKUP(A938,'Lista de Produtos'!$A$2:$E$998,2,0),IF($F$10=2,VLOOKUP(A938,'Lista de Produtos'!$A$2:$E$998,3,0),IF($F$10=3,VLOOKUP(A938,'Lista de Produtos'!$A$2:$E$998,4,0),IF($F$10=4,VLOOKUP(A938,'Lista de Produtos'!$A$2:$E$998,5,0),IF($F$10=5,VLOOKUP(A938,'Lista de Produtos'!$A$2:$F$998,6,0),IF($F$10=6,VLOOKUP(A938,'Lista de Produtos'!$A$2:$G$998,7,0),IF($F$10=7,VLOOKUP(A938,'Lista de Produtos'!$A$2:$H$998,8,0),IF($F$10=8,VLOOKUP(A938,'Lista de Produtos'!$A$2:$I$998,9,0),IF($F$10=9,VLOOKUP(A938,'Lista de Produtos'!$A$2:$J$998,10,0),IF($F$10=10,VLOOKUP(A938,'Lista de Produtos'!$A$2:$AE$998,11,0),IF($F$10=11,VLOOKUP(A938,'Lista de Produtos'!$A$2:$AE$998,12,0),IF($F$10=12,VLOOKUP(A938,'Lista de Produtos'!$A$2:$AE$998,13,0),IF($F$10=13,VLOOKUP(A938,'Lista de Produtos'!$A$2:$AE$998,14,0),IF($F$10=14,VLOOKUP(A938,'Lista de Produtos'!$A$2:$AE$998,15,0),IF($F$10=15,VLOOKUP(A938,'Lista de Produtos'!$A$2:$AE$998,16,0),IF($F$10=16,VLOOKUP(A938,'Lista de Produtos'!$A$2:$AE$998,17,0),IF($F$10=17,VLOOKUP(A938,'Lista de Produtos'!$A$2:$AE$998,18,0),IF($F$10=18,VLOOKUP(A938,'Lista de Produtos'!$A$2:$AE$998,19,0),IF($F$10=19,VLOOKUP(A938,'Lista de Produtos'!$A$2:$AE$998,20,0),IF($F$10=20,VLOOKUP(A938,'Lista de Produtos'!$A$2:$AE$998,21,0),IF($F$10=21,VLOOKUP(A938,'Lista de Produtos'!$A$2:$AE$998,22,0),IF($F$10=22,VLOOKUP(A938,'Lista de Produtos'!$A$2:$AE$998,23,0),IF($F$10=23,VLOOKUP(A938,'Lista de Produtos'!$A$2:$AE$998,24,0),IF($F$10=24,VLOOKUP(A938,'Lista de Produtos'!$A$2:$AE$998,25,0),IF($F$10=25,VLOOKUP(A938,'Lista de Produtos'!$A$2:$AE$998,26,0),IF($F$10=26,VLOOKUP(A938,'Lista de Produtos'!$A$2:$AE$998,27,0),IF($F$10=27,VLOOKUP(A938,'Lista de Produtos'!$A$2:$AE$998,28,0),IF($F$10=28,VLOOKUP(A938,'Lista de Produtos'!$A$2:$AE$998,29,0),IF($F$10=29,VLOOKUP(A938,'Lista de Produtos'!$A$2:$AE$998,30,0),IF($F$10=30,VLOOKUP(A938,'Lista de Produtos'!$A$2:$AE$998,31,0))))))))))))))))))))))))))))))),"")</f>
        <v/>
      </c>
      <c r="E938" s="67"/>
      <c r="F938" s="42"/>
      <c r="G938" s="43" t="str">
        <f t="shared" si="14"/>
        <v/>
      </c>
    </row>
    <row r="939" spans="1:7" x14ac:dyDescent="0.25">
      <c r="A939" s="68" t="str">
        <f>IF('Lista de Produtos'!A928="","",'Lista de Produtos'!A928)</f>
        <v/>
      </c>
      <c r="B939" s="69"/>
      <c r="C939" s="70"/>
      <c r="D939" s="66" t="str">
        <f>IFERROR(IF($F$10=1,VLOOKUP(A939,'Lista de Produtos'!$A$2:$E$998,2,0),IF($F$10=2,VLOOKUP(A939,'Lista de Produtos'!$A$2:$E$998,3,0),IF($F$10=3,VLOOKUP(A939,'Lista de Produtos'!$A$2:$E$998,4,0),IF($F$10=4,VLOOKUP(A939,'Lista de Produtos'!$A$2:$E$998,5,0),IF($F$10=5,VLOOKUP(A939,'Lista de Produtos'!$A$2:$F$998,6,0),IF($F$10=6,VLOOKUP(A939,'Lista de Produtos'!$A$2:$G$998,7,0),IF($F$10=7,VLOOKUP(A939,'Lista de Produtos'!$A$2:$H$998,8,0),IF($F$10=8,VLOOKUP(A939,'Lista de Produtos'!$A$2:$I$998,9,0),IF($F$10=9,VLOOKUP(A939,'Lista de Produtos'!$A$2:$J$998,10,0),IF($F$10=10,VLOOKUP(A939,'Lista de Produtos'!$A$2:$AE$998,11,0),IF($F$10=11,VLOOKUP(A939,'Lista de Produtos'!$A$2:$AE$998,12,0),IF($F$10=12,VLOOKUP(A939,'Lista de Produtos'!$A$2:$AE$998,13,0),IF($F$10=13,VLOOKUP(A939,'Lista de Produtos'!$A$2:$AE$998,14,0),IF($F$10=14,VLOOKUP(A939,'Lista de Produtos'!$A$2:$AE$998,15,0),IF($F$10=15,VLOOKUP(A939,'Lista de Produtos'!$A$2:$AE$998,16,0),IF($F$10=16,VLOOKUP(A939,'Lista de Produtos'!$A$2:$AE$998,17,0),IF($F$10=17,VLOOKUP(A939,'Lista de Produtos'!$A$2:$AE$998,18,0),IF($F$10=18,VLOOKUP(A939,'Lista de Produtos'!$A$2:$AE$998,19,0),IF($F$10=19,VLOOKUP(A939,'Lista de Produtos'!$A$2:$AE$998,20,0),IF($F$10=20,VLOOKUP(A939,'Lista de Produtos'!$A$2:$AE$998,21,0),IF($F$10=21,VLOOKUP(A939,'Lista de Produtos'!$A$2:$AE$998,22,0),IF($F$10=22,VLOOKUP(A939,'Lista de Produtos'!$A$2:$AE$998,23,0),IF($F$10=23,VLOOKUP(A939,'Lista de Produtos'!$A$2:$AE$998,24,0),IF($F$10=24,VLOOKUP(A939,'Lista de Produtos'!$A$2:$AE$998,25,0),IF($F$10=25,VLOOKUP(A939,'Lista de Produtos'!$A$2:$AE$998,26,0),IF($F$10=26,VLOOKUP(A939,'Lista de Produtos'!$A$2:$AE$998,27,0),IF($F$10=27,VLOOKUP(A939,'Lista de Produtos'!$A$2:$AE$998,28,0),IF($F$10=28,VLOOKUP(A939,'Lista de Produtos'!$A$2:$AE$998,29,0),IF($F$10=29,VLOOKUP(A939,'Lista de Produtos'!$A$2:$AE$998,30,0),IF($F$10=30,VLOOKUP(A939,'Lista de Produtos'!$A$2:$AE$998,31,0))))))))))))))))))))))))))))))),"")</f>
        <v/>
      </c>
      <c r="E939" s="67"/>
      <c r="F939" s="42"/>
      <c r="G939" s="43" t="str">
        <f t="shared" si="14"/>
        <v/>
      </c>
    </row>
    <row r="940" spans="1:7" x14ac:dyDescent="0.25">
      <c r="A940" s="68" t="str">
        <f>IF('Lista de Produtos'!A929="","",'Lista de Produtos'!A929)</f>
        <v/>
      </c>
      <c r="B940" s="69"/>
      <c r="C940" s="70"/>
      <c r="D940" s="66" t="str">
        <f>IFERROR(IF($F$10=1,VLOOKUP(A940,'Lista de Produtos'!$A$2:$E$998,2,0),IF($F$10=2,VLOOKUP(A940,'Lista de Produtos'!$A$2:$E$998,3,0),IF($F$10=3,VLOOKUP(A940,'Lista de Produtos'!$A$2:$E$998,4,0),IF($F$10=4,VLOOKUP(A940,'Lista de Produtos'!$A$2:$E$998,5,0),IF($F$10=5,VLOOKUP(A940,'Lista de Produtos'!$A$2:$F$998,6,0),IF($F$10=6,VLOOKUP(A940,'Lista de Produtos'!$A$2:$G$998,7,0),IF($F$10=7,VLOOKUP(A940,'Lista de Produtos'!$A$2:$H$998,8,0),IF($F$10=8,VLOOKUP(A940,'Lista de Produtos'!$A$2:$I$998,9,0),IF($F$10=9,VLOOKUP(A940,'Lista de Produtos'!$A$2:$J$998,10,0),IF($F$10=10,VLOOKUP(A940,'Lista de Produtos'!$A$2:$AE$998,11,0),IF($F$10=11,VLOOKUP(A940,'Lista de Produtos'!$A$2:$AE$998,12,0),IF($F$10=12,VLOOKUP(A940,'Lista de Produtos'!$A$2:$AE$998,13,0),IF($F$10=13,VLOOKUP(A940,'Lista de Produtos'!$A$2:$AE$998,14,0),IF($F$10=14,VLOOKUP(A940,'Lista de Produtos'!$A$2:$AE$998,15,0),IF($F$10=15,VLOOKUP(A940,'Lista de Produtos'!$A$2:$AE$998,16,0),IF($F$10=16,VLOOKUP(A940,'Lista de Produtos'!$A$2:$AE$998,17,0),IF($F$10=17,VLOOKUP(A940,'Lista de Produtos'!$A$2:$AE$998,18,0),IF($F$10=18,VLOOKUP(A940,'Lista de Produtos'!$A$2:$AE$998,19,0),IF($F$10=19,VLOOKUP(A940,'Lista de Produtos'!$A$2:$AE$998,20,0),IF($F$10=20,VLOOKUP(A940,'Lista de Produtos'!$A$2:$AE$998,21,0),IF($F$10=21,VLOOKUP(A940,'Lista de Produtos'!$A$2:$AE$998,22,0),IF($F$10=22,VLOOKUP(A940,'Lista de Produtos'!$A$2:$AE$998,23,0),IF($F$10=23,VLOOKUP(A940,'Lista de Produtos'!$A$2:$AE$998,24,0),IF($F$10=24,VLOOKUP(A940,'Lista de Produtos'!$A$2:$AE$998,25,0),IF($F$10=25,VLOOKUP(A940,'Lista de Produtos'!$A$2:$AE$998,26,0),IF($F$10=26,VLOOKUP(A940,'Lista de Produtos'!$A$2:$AE$998,27,0),IF($F$10=27,VLOOKUP(A940,'Lista de Produtos'!$A$2:$AE$998,28,0),IF($F$10=28,VLOOKUP(A940,'Lista de Produtos'!$A$2:$AE$998,29,0),IF($F$10=29,VLOOKUP(A940,'Lista de Produtos'!$A$2:$AE$998,30,0),IF($F$10=30,VLOOKUP(A940,'Lista de Produtos'!$A$2:$AE$998,31,0))))))))))))))))))))))))))))))),"")</f>
        <v/>
      </c>
      <c r="E940" s="67"/>
      <c r="F940" s="42"/>
      <c r="G940" s="43" t="str">
        <f t="shared" si="14"/>
        <v/>
      </c>
    </row>
    <row r="941" spans="1:7" x14ac:dyDescent="0.25">
      <c r="A941" s="68" t="str">
        <f>IF('Lista de Produtos'!A930="","",'Lista de Produtos'!A930)</f>
        <v/>
      </c>
      <c r="B941" s="69"/>
      <c r="C941" s="70"/>
      <c r="D941" s="66" t="str">
        <f>IFERROR(IF($F$10=1,VLOOKUP(A941,'Lista de Produtos'!$A$2:$E$998,2,0),IF($F$10=2,VLOOKUP(A941,'Lista de Produtos'!$A$2:$E$998,3,0),IF($F$10=3,VLOOKUP(A941,'Lista de Produtos'!$A$2:$E$998,4,0),IF($F$10=4,VLOOKUP(A941,'Lista de Produtos'!$A$2:$E$998,5,0),IF($F$10=5,VLOOKUP(A941,'Lista de Produtos'!$A$2:$F$998,6,0),IF($F$10=6,VLOOKUP(A941,'Lista de Produtos'!$A$2:$G$998,7,0),IF($F$10=7,VLOOKUP(A941,'Lista de Produtos'!$A$2:$H$998,8,0),IF($F$10=8,VLOOKUP(A941,'Lista de Produtos'!$A$2:$I$998,9,0),IF($F$10=9,VLOOKUP(A941,'Lista de Produtos'!$A$2:$J$998,10,0),IF($F$10=10,VLOOKUP(A941,'Lista de Produtos'!$A$2:$AE$998,11,0),IF($F$10=11,VLOOKUP(A941,'Lista de Produtos'!$A$2:$AE$998,12,0),IF($F$10=12,VLOOKUP(A941,'Lista de Produtos'!$A$2:$AE$998,13,0),IF($F$10=13,VLOOKUP(A941,'Lista de Produtos'!$A$2:$AE$998,14,0),IF($F$10=14,VLOOKUP(A941,'Lista de Produtos'!$A$2:$AE$998,15,0),IF($F$10=15,VLOOKUP(A941,'Lista de Produtos'!$A$2:$AE$998,16,0),IF($F$10=16,VLOOKUP(A941,'Lista de Produtos'!$A$2:$AE$998,17,0),IF($F$10=17,VLOOKUP(A941,'Lista de Produtos'!$A$2:$AE$998,18,0),IF($F$10=18,VLOOKUP(A941,'Lista de Produtos'!$A$2:$AE$998,19,0),IF($F$10=19,VLOOKUP(A941,'Lista de Produtos'!$A$2:$AE$998,20,0),IF($F$10=20,VLOOKUP(A941,'Lista de Produtos'!$A$2:$AE$998,21,0),IF($F$10=21,VLOOKUP(A941,'Lista de Produtos'!$A$2:$AE$998,22,0),IF($F$10=22,VLOOKUP(A941,'Lista de Produtos'!$A$2:$AE$998,23,0),IF($F$10=23,VLOOKUP(A941,'Lista de Produtos'!$A$2:$AE$998,24,0),IF($F$10=24,VLOOKUP(A941,'Lista de Produtos'!$A$2:$AE$998,25,0),IF($F$10=25,VLOOKUP(A941,'Lista de Produtos'!$A$2:$AE$998,26,0),IF($F$10=26,VLOOKUP(A941,'Lista de Produtos'!$A$2:$AE$998,27,0),IF($F$10=27,VLOOKUP(A941,'Lista de Produtos'!$A$2:$AE$998,28,0),IF($F$10=28,VLOOKUP(A941,'Lista de Produtos'!$A$2:$AE$998,29,0),IF($F$10=29,VLOOKUP(A941,'Lista de Produtos'!$A$2:$AE$998,30,0),IF($F$10=30,VLOOKUP(A941,'Lista de Produtos'!$A$2:$AE$998,31,0))))))))))))))))))))))))))))))),"")</f>
        <v/>
      </c>
      <c r="E941" s="67"/>
      <c r="F941" s="42"/>
      <c r="G941" s="43" t="str">
        <f t="shared" si="14"/>
        <v/>
      </c>
    </row>
    <row r="942" spans="1:7" x14ac:dyDescent="0.25">
      <c r="A942" s="68" t="str">
        <f>IF('Lista de Produtos'!A931="","",'Lista de Produtos'!A931)</f>
        <v/>
      </c>
      <c r="B942" s="69"/>
      <c r="C942" s="70"/>
      <c r="D942" s="66" t="str">
        <f>IFERROR(IF($F$10=1,VLOOKUP(A942,'Lista de Produtos'!$A$2:$E$998,2,0),IF($F$10=2,VLOOKUP(A942,'Lista de Produtos'!$A$2:$E$998,3,0),IF($F$10=3,VLOOKUP(A942,'Lista de Produtos'!$A$2:$E$998,4,0),IF($F$10=4,VLOOKUP(A942,'Lista de Produtos'!$A$2:$E$998,5,0),IF($F$10=5,VLOOKUP(A942,'Lista de Produtos'!$A$2:$F$998,6,0),IF($F$10=6,VLOOKUP(A942,'Lista de Produtos'!$A$2:$G$998,7,0),IF($F$10=7,VLOOKUP(A942,'Lista de Produtos'!$A$2:$H$998,8,0),IF($F$10=8,VLOOKUP(A942,'Lista de Produtos'!$A$2:$I$998,9,0),IF($F$10=9,VLOOKUP(A942,'Lista de Produtos'!$A$2:$J$998,10,0),IF($F$10=10,VLOOKUP(A942,'Lista de Produtos'!$A$2:$AE$998,11,0),IF($F$10=11,VLOOKUP(A942,'Lista de Produtos'!$A$2:$AE$998,12,0),IF($F$10=12,VLOOKUP(A942,'Lista de Produtos'!$A$2:$AE$998,13,0),IF($F$10=13,VLOOKUP(A942,'Lista de Produtos'!$A$2:$AE$998,14,0),IF($F$10=14,VLOOKUP(A942,'Lista de Produtos'!$A$2:$AE$998,15,0),IF($F$10=15,VLOOKUP(A942,'Lista de Produtos'!$A$2:$AE$998,16,0),IF($F$10=16,VLOOKUP(A942,'Lista de Produtos'!$A$2:$AE$998,17,0),IF($F$10=17,VLOOKUP(A942,'Lista de Produtos'!$A$2:$AE$998,18,0),IF($F$10=18,VLOOKUP(A942,'Lista de Produtos'!$A$2:$AE$998,19,0),IF($F$10=19,VLOOKUP(A942,'Lista de Produtos'!$A$2:$AE$998,20,0),IF($F$10=20,VLOOKUP(A942,'Lista de Produtos'!$A$2:$AE$998,21,0),IF($F$10=21,VLOOKUP(A942,'Lista de Produtos'!$A$2:$AE$998,22,0),IF($F$10=22,VLOOKUP(A942,'Lista de Produtos'!$A$2:$AE$998,23,0),IF($F$10=23,VLOOKUP(A942,'Lista de Produtos'!$A$2:$AE$998,24,0),IF($F$10=24,VLOOKUP(A942,'Lista de Produtos'!$A$2:$AE$998,25,0),IF($F$10=25,VLOOKUP(A942,'Lista de Produtos'!$A$2:$AE$998,26,0),IF($F$10=26,VLOOKUP(A942,'Lista de Produtos'!$A$2:$AE$998,27,0),IF($F$10=27,VLOOKUP(A942,'Lista de Produtos'!$A$2:$AE$998,28,0),IF($F$10=28,VLOOKUP(A942,'Lista de Produtos'!$A$2:$AE$998,29,0),IF($F$10=29,VLOOKUP(A942,'Lista de Produtos'!$A$2:$AE$998,30,0),IF($F$10=30,VLOOKUP(A942,'Lista de Produtos'!$A$2:$AE$998,31,0))))))))))))))))))))))))))))))),"")</f>
        <v/>
      </c>
      <c r="E942" s="67"/>
      <c r="F942" s="42"/>
      <c r="G942" s="43" t="str">
        <f t="shared" si="14"/>
        <v/>
      </c>
    </row>
    <row r="943" spans="1:7" x14ac:dyDescent="0.25">
      <c r="A943" s="68" t="str">
        <f>IF('Lista de Produtos'!A932="","",'Lista de Produtos'!A932)</f>
        <v/>
      </c>
      <c r="B943" s="69"/>
      <c r="C943" s="70"/>
      <c r="D943" s="66" t="str">
        <f>IFERROR(IF($F$10=1,VLOOKUP(A943,'Lista de Produtos'!$A$2:$E$998,2,0),IF($F$10=2,VLOOKUP(A943,'Lista de Produtos'!$A$2:$E$998,3,0),IF($F$10=3,VLOOKUP(A943,'Lista de Produtos'!$A$2:$E$998,4,0),IF($F$10=4,VLOOKUP(A943,'Lista de Produtos'!$A$2:$E$998,5,0),IF($F$10=5,VLOOKUP(A943,'Lista de Produtos'!$A$2:$F$998,6,0),IF($F$10=6,VLOOKUP(A943,'Lista de Produtos'!$A$2:$G$998,7,0),IF($F$10=7,VLOOKUP(A943,'Lista de Produtos'!$A$2:$H$998,8,0),IF($F$10=8,VLOOKUP(A943,'Lista de Produtos'!$A$2:$I$998,9,0),IF($F$10=9,VLOOKUP(A943,'Lista de Produtos'!$A$2:$J$998,10,0),IF($F$10=10,VLOOKUP(A943,'Lista de Produtos'!$A$2:$AE$998,11,0),IF($F$10=11,VLOOKUP(A943,'Lista de Produtos'!$A$2:$AE$998,12,0),IF($F$10=12,VLOOKUP(A943,'Lista de Produtos'!$A$2:$AE$998,13,0),IF($F$10=13,VLOOKUP(A943,'Lista de Produtos'!$A$2:$AE$998,14,0),IF($F$10=14,VLOOKUP(A943,'Lista de Produtos'!$A$2:$AE$998,15,0),IF($F$10=15,VLOOKUP(A943,'Lista de Produtos'!$A$2:$AE$998,16,0),IF($F$10=16,VLOOKUP(A943,'Lista de Produtos'!$A$2:$AE$998,17,0),IF($F$10=17,VLOOKUP(A943,'Lista de Produtos'!$A$2:$AE$998,18,0),IF($F$10=18,VLOOKUP(A943,'Lista de Produtos'!$A$2:$AE$998,19,0),IF($F$10=19,VLOOKUP(A943,'Lista de Produtos'!$A$2:$AE$998,20,0),IF($F$10=20,VLOOKUP(A943,'Lista de Produtos'!$A$2:$AE$998,21,0),IF($F$10=21,VLOOKUP(A943,'Lista de Produtos'!$A$2:$AE$998,22,0),IF($F$10=22,VLOOKUP(A943,'Lista de Produtos'!$A$2:$AE$998,23,0),IF($F$10=23,VLOOKUP(A943,'Lista de Produtos'!$A$2:$AE$998,24,0),IF($F$10=24,VLOOKUP(A943,'Lista de Produtos'!$A$2:$AE$998,25,0),IF($F$10=25,VLOOKUP(A943,'Lista de Produtos'!$A$2:$AE$998,26,0),IF($F$10=26,VLOOKUP(A943,'Lista de Produtos'!$A$2:$AE$998,27,0),IF($F$10=27,VLOOKUP(A943,'Lista de Produtos'!$A$2:$AE$998,28,0),IF($F$10=28,VLOOKUP(A943,'Lista de Produtos'!$A$2:$AE$998,29,0),IF($F$10=29,VLOOKUP(A943,'Lista de Produtos'!$A$2:$AE$998,30,0),IF($F$10=30,VLOOKUP(A943,'Lista de Produtos'!$A$2:$AE$998,31,0))))))))))))))))))))))))))))))),"")</f>
        <v/>
      </c>
      <c r="E943" s="67"/>
      <c r="F943" s="42"/>
      <c r="G943" s="43" t="str">
        <f t="shared" si="14"/>
        <v/>
      </c>
    </row>
    <row r="944" spans="1:7" x14ac:dyDescent="0.25">
      <c r="A944" s="68" t="str">
        <f>IF('Lista de Produtos'!A933="","",'Lista de Produtos'!A933)</f>
        <v/>
      </c>
      <c r="B944" s="69"/>
      <c r="C944" s="70"/>
      <c r="D944" s="66" t="str">
        <f>IFERROR(IF($F$10=1,VLOOKUP(A944,'Lista de Produtos'!$A$2:$E$998,2,0),IF($F$10=2,VLOOKUP(A944,'Lista de Produtos'!$A$2:$E$998,3,0),IF($F$10=3,VLOOKUP(A944,'Lista de Produtos'!$A$2:$E$998,4,0),IF($F$10=4,VLOOKUP(A944,'Lista de Produtos'!$A$2:$E$998,5,0),IF($F$10=5,VLOOKUP(A944,'Lista de Produtos'!$A$2:$F$998,6,0),IF($F$10=6,VLOOKUP(A944,'Lista de Produtos'!$A$2:$G$998,7,0),IF($F$10=7,VLOOKUP(A944,'Lista de Produtos'!$A$2:$H$998,8,0),IF($F$10=8,VLOOKUP(A944,'Lista de Produtos'!$A$2:$I$998,9,0),IF($F$10=9,VLOOKUP(A944,'Lista de Produtos'!$A$2:$J$998,10,0),IF($F$10=10,VLOOKUP(A944,'Lista de Produtos'!$A$2:$AE$998,11,0),IF($F$10=11,VLOOKUP(A944,'Lista de Produtos'!$A$2:$AE$998,12,0),IF($F$10=12,VLOOKUP(A944,'Lista de Produtos'!$A$2:$AE$998,13,0),IF($F$10=13,VLOOKUP(A944,'Lista de Produtos'!$A$2:$AE$998,14,0),IF($F$10=14,VLOOKUP(A944,'Lista de Produtos'!$A$2:$AE$998,15,0),IF($F$10=15,VLOOKUP(A944,'Lista de Produtos'!$A$2:$AE$998,16,0),IF($F$10=16,VLOOKUP(A944,'Lista de Produtos'!$A$2:$AE$998,17,0),IF($F$10=17,VLOOKUP(A944,'Lista de Produtos'!$A$2:$AE$998,18,0),IF($F$10=18,VLOOKUP(A944,'Lista de Produtos'!$A$2:$AE$998,19,0),IF($F$10=19,VLOOKUP(A944,'Lista de Produtos'!$A$2:$AE$998,20,0),IF($F$10=20,VLOOKUP(A944,'Lista de Produtos'!$A$2:$AE$998,21,0),IF($F$10=21,VLOOKUP(A944,'Lista de Produtos'!$A$2:$AE$998,22,0),IF($F$10=22,VLOOKUP(A944,'Lista de Produtos'!$A$2:$AE$998,23,0),IF($F$10=23,VLOOKUP(A944,'Lista de Produtos'!$A$2:$AE$998,24,0),IF($F$10=24,VLOOKUP(A944,'Lista de Produtos'!$A$2:$AE$998,25,0),IF($F$10=25,VLOOKUP(A944,'Lista de Produtos'!$A$2:$AE$998,26,0),IF($F$10=26,VLOOKUP(A944,'Lista de Produtos'!$A$2:$AE$998,27,0),IF($F$10=27,VLOOKUP(A944,'Lista de Produtos'!$A$2:$AE$998,28,0),IF($F$10=28,VLOOKUP(A944,'Lista de Produtos'!$A$2:$AE$998,29,0),IF($F$10=29,VLOOKUP(A944,'Lista de Produtos'!$A$2:$AE$998,30,0),IF($F$10=30,VLOOKUP(A944,'Lista de Produtos'!$A$2:$AE$998,31,0))))))))))))))))))))))))))))))),"")</f>
        <v/>
      </c>
      <c r="E944" s="67"/>
      <c r="F944" s="42"/>
      <c r="G944" s="43" t="str">
        <f t="shared" si="14"/>
        <v/>
      </c>
    </row>
    <row r="945" spans="1:7" x14ac:dyDescent="0.25">
      <c r="A945" s="68" t="str">
        <f>IF('Lista de Produtos'!A934="","",'Lista de Produtos'!A934)</f>
        <v/>
      </c>
      <c r="B945" s="69"/>
      <c r="C945" s="70"/>
      <c r="D945" s="66" t="str">
        <f>IFERROR(IF($F$10=1,VLOOKUP(A945,'Lista de Produtos'!$A$2:$E$998,2,0),IF($F$10=2,VLOOKUP(A945,'Lista de Produtos'!$A$2:$E$998,3,0),IF($F$10=3,VLOOKUP(A945,'Lista de Produtos'!$A$2:$E$998,4,0),IF($F$10=4,VLOOKUP(A945,'Lista de Produtos'!$A$2:$E$998,5,0),IF($F$10=5,VLOOKUP(A945,'Lista de Produtos'!$A$2:$F$998,6,0),IF($F$10=6,VLOOKUP(A945,'Lista de Produtos'!$A$2:$G$998,7,0),IF($F$10=7,VLOOKUP(A945,'Lista de Produtos'!$A$2:$H$998,8,0),IF($F$10=8,VLOOKUP(A945,'Lista de Produtos'!$A$2:$I$998,9,0),IF($F$10=9,VLOOKUP(A945,'Lista de Produtos'!$A$2:$J$998,10,0),IF($F$10=10,VLOOKUP(A945,'Lista de Produtos'!$A$2:$AE$998,11,0),IF($F$10=11,VLOOKUP(A945,'Lista de Produtos'!$A$2:$AE$998,12,0),IF($F$10=12,VLOOKUP(A945,'Lista de Produtos'!$A$2:$AE$998,13,0),IF($F$10=13,VLOOKUP(A945,'Lista de Produtos'!$A$2:$AE$998,14,0),IF($F$10=14,VLOOKUP(A945,'Lista de Produtos'!$A$2:$AE$998,15,0),IF($F$10=15,VLOOKUP(A945,'Lista de Produtos'!$A$2:$AE$998,16,0),IF($F$10=16,VLOOKUP(A945,'Lista de Produtos'!$A$2:$AE$998,17,0),IF($F$10=17,VLOOKUP(A945,'Lista de Produtos'!$A$2:$AE$998,18,0),IF($F$10=18,VLOOKUP(A945,'Lista de Produtos'!$A$2:$AE$998,19,0),IF($F$10=19,VLOOKUP(A945,'Lista de Produtos'!$A$2:$AE$998,20,0),IF($F$10=20,VLOOKUP(A945,'Lista de Produtos'!$A$2:$AE$998,21,0),IF($F$10=21,VLOOKUP(A945,'Lista de Produtos'!$A$2:$AE$998,22,0),IF($F$10=22,VLOOKUP(A945,'Lista de Produtos'!$A$2:$AE$998,23,0),IF($F$10=23,VLOOKUP(A945,'Lista de Produtos'!$A$2:$AE$998,24,0),IF($F$10=24,VLOOKUP(A945,'Lista de Produtos'!$A$2:$AE$998,25,0),IF($F$10=25,VLOOKUP(A945,'Lista de Produtos'!$A$2:$AE$998,26,0),IF($F$10=26,VLOOKUP(A945,'Lista de Produtos'!$A$2:$AE$998,27,0),IF($F$10=27,VLOOKUP(A945,'Lista de Produtos'!$A$2:$AE$998,28,0),IF($F$10=28,VLOOKUP(A945,'Lista de Produtos'!$A$2:$AE$998,29,0),IF($F$10=29,VLOOKUP(A945,'Lista de Produtos'!$A$2:$AE$998,30,0),IF($F$10=30,VLOOKUP(A945,'Lista de Produtos'!$A$2:$AE$998,31,0))))))))))))))))))))))))))))))),"")</f>
        <v/>
      </c>
      <c r="E945" s="67"/>
      <c r="F945" s="42"/>
      <c r="G945" s="43" t="str">
        <f t="shared" si="14"/>
        <v/>
      </c>
    </row>
    <row r="946" spans="1:7" x14ac:dyDescent="0.25">
      <c r="A946" s="68" t="str">
        <f>IF('Lista de Produtos'!A935="","",'Lista de Produtos'!A935)</f>
        <v/>
      </c>
      <c r="B946" s="69"/>
      <c r="C946" s="70"/>
      <c r="D946" s="66" t="str">
        <f>IFERROR(IF($F$10=1,VLOOKUP(A946,'Lista de Produtos'!$A$2:$E$998,2,0),IF($F$10=2,VLOOKUP(A946,'Lista de Produtos'!$A$2:$E$998,3,0),IF($F$10=3,VLOOKUP(A946,'Lista de Produtos'!$A$2:$E$998,4,0),IF($F$10=4,VLOOKUP(A946,'Lista de Produtos'!$A$2:$E$998,5,0),IF($F$10=5,VLOOKUP(A946,'Lista de Produtos'!$A$2:$F$998,6,0),IF($F$10=6,VLOOKUP(A946,'Lista de Produtos'!$A$2:$G$998,7,0),IF($F$10=7,VLOOKUP(A946,'Lista de Produtos'!$A$2:$H$998,8,0),IF($F$10=8,VLOOKUP(A946,'Lista de Produtos'!$A$2:$I$998,9,0),IF($F$10=9,VLOOKUP(A946,'Lista de Produtos'!$A$2:$J$998,10,0),IF($F$10=10,VLOOKUP(A946,'Lista de Produtos'!$A$2:$AE$998,11,0),IF($F$10=11,VLOOKUP(A946,'Lista de Produtos'!$A$2:$AE$998,12,0),IF($F$10=12,VLOOKUP(A946,'Lista de Produtos'!$A$2:$AE$998,13,0),IF($F$10=13,VLOOKUP(A946,'Lista de Produtos'!$A$2:$AE$998,14,0),IF($F$10=14,VLOOKUP(A946,'Lista de Produtos'!$A$2:$AE$998,15,0),IF($F$10=15,VLOOKUP(A946,'Lista de Produtos'!$A$2:$AE$998,16,0),IF($F$10=16,VLOOKUP(A946,'Lista de Produtos'!$A$2:$AE$998,17,0),IF($F$10=17,VLOOKUP(A946,'Lista de Produtos'!$A$2:$AE$998,18,0),IF($F$10=18,VLOOKUP(A946,'Lista de Produtos'!$A$2:$AE$998,19,0),IF($F$10=19,VLOOKUP(A946,'Lista de Produtos'!$A$2:$AE$998,20,0),IF($F$10=20,VLOOKUP(A946,'Lista de Produtos'!$A$2:$AE$998,21,0),IF($F$10=21,VLOOKUP(A946,'Lista de Produtos'!$A$2:$AE$998,22,0),IF($F$10=22,VLOOKUP(A946,'Lista de Produtos'!$A$2:$AE$998,23,0),IF($F$10=23,VLOOKUP(A946,'Lista de Produtos'!$A$2:$AE$998,24,0),IF($F$10=24,VLOOKUP(A946,'Lista de Produtos'!$A$2:$AE$998,25,0),IF($F$10=25,VLOOKUP(A946,'Lista de Produtos'!$A$2:$AE$998,26,0),IF($F$10=26,VLOOKUP(A946,'Lista de Produtos'!$A$2:$AE$998,27,0),IF($F$10=27,VLOOKUP(A946,'Lista de Produtos'!$A$2:$AE$998,28,0),IF($F$10=28,VLOOKUP(A946,'Lista de Produtos'!$A$2:$AE$998,29,0),IF($F$10=29,VLOOKUP(A946,'Lista de Produtos'!$A$2:$AE$998,30,0),IF($F$10=30,VLOOKUP(A946,'Lista de Produtos'!$A$2:$AE$998,31,0))))))))))))))))))))))))))))))),"")</f>
        <v/>
      </c>
      <c r="E946" s="67"/>
      <c r="F946" s="42"/>
      <c r="G946" s="43" t="str">
        <f t="shared" si="14"/>
        <v/>
      </c>
    </row>
    <row r="947" spans="1:7" x14ac:dyDescent="0.25">
      <c r="A947" s="68" t="str">
        <f>IF('Lista de Produtos'!A936="","",'Lista de Produtos'!A936)</f>
        <v/>
      </c>
      <c r="B947" s="69"/>
      <c r="C947" s="70"/>
      <c r="D947" s="66" t="str">
        <f>IFERROR(IF($F$10=1,VLOOKUP(A947,'Lista de Produtos'!$A$2:$E$998,2,0),IF($F$10=2,VLOOKUP(A947,'Lista de Produtos'!$A$2:$E$998,3,0),IF($F$10=3,VLOOKUP(A947,'Lista de Produtos'!$A$2:$E$998,4,0),IF($F$10=4,VLOOKUP(A947,'Lista de Produtos'!$A$2:$E$998,5,0),IF($F$10=5,VLOOKUP(A947,'Lista de Produtos'!$A$2:$F$998,6,0),IF($F$10=6,VLOOKUP(A947,'Lista de Produtos'!$A$2:$G$998,7,0),IF($F$10=7,VLOOKUP(A947,'Lista de Produtos'!$A$2:$H$998,8,0),IF($F$10=8,VLOOKUP(A947,'Lista de Produtos'!$A$2:$I$998,9,0),IF($F$10=9,VLOOKUP(A947,'Lista de Produtos'!$A$2:$J$998,10,0),IF($F$10=10,VLOOKUP(A947,'Lista de Produtos'!$A$2:$AE$998,11,0),IF($F$10=11,VLOOKUP(A947,'Lista de Produtos'!$A$2:$AE$998,12,0),IF($F$10=12,VLOOKUP(A947,'Lista de Produtos'!$A$2:$AE$998,13,0),IF($F$10=13,VLOOKUP(A947,'Lista de Produtos'!$A$2:$AE$998,14,0),IF($F$10=14,VLOOKUP(A947,'Lista de Produtos'!$A$2:$AE$998,15,0),IF($F$10=15,VLOOKUP(A947,'Lista de Produtos'!$A$2:$AE$998,16,0),IF($F$10=16,VLOOKUP(A947,'Lista de Produtos'!$A$2:$AE$998,17,0),IF($F$10=17,VLOOKUP(A947,'Lista de Produtos'!$A$2:$AE$998,18,0),IF($F$10=18,VLOOKUP(A947,'Lista de Produtos'!$A$2:$AE$998,19,0),IF($F$10=19,VLOOKUP(A947,'Lista de Produtos'!$A$2:$AE$998,20,0),IF($F$10=20,VLOOKUP(A947,'Lista de Produtos'!$A$2:$AE$998,21,0),IF($F$10=21,VLOOKUP(A947,'Lista de Produtos'!$A$2:$AE$998,22,0),IF($F$10=22,VLOOKUP(A947,'Lista de Produtos'!$A$2:$AE$998,23,0),IF($F$10=23,VLOOKUP(A947,'Lista de Produtos'!$A$2:$AE$998,24,0),IF($F$10=24,VLOOKUP(A947,'Lista de Produtos'!$A$2:$AE$998,25,0),IF($F$10=25,VLOOKUP(A947,'Lista de Produtos'!$A$2:$AE$998,26,0),IF($F$10=26,VLOOKUP(A947,'Lista de Produtos'!$A$2:$AE$998,27,0),IF($F$10=27,VLOOKUP(A947,'Lista de Produtos'!$A$2:$AE$998,28,0),IF($F$10=28,VLOOKUP(A947,'Lista de Produtos'!$A$2:$AE$998,29,0),IF($F$10=29,VLOOKUP(A947,'Lista de Produtos'!$A$2:$AE$998,30,0),IF($F$10=30,VLOOKUP(A947,'Lista de Produtos'!$A$2:$AE$998,31,0))))))))))))))))))))))))))))))),"")</f>
        <v/>
      </c>
      <c r="E947" s="67"/>
      <c r="F947" s="42"/>
      <c r="G947" s="43" t="str">
        <f t="shared" si="14"/>
        <v/>
      </c>
    </row>
    <row r="948" spans="1:7" x14ac:dyDescent="0.25">
      <c r="A948" s="68" t="str">
        <f>IF('Lista de Produtos'!A937="","",'Lista de Produtos'!A937)</f>
        <v/>
      </c>
      <c r="B948" s="69"/>
      <c r="C948" s="70"/>
      <c r="D948" s="66" t="str">
        <f>IFERROR(IF($F$10=1,VLOOKUP(A948,'Lista de Produtos'!$A$2:$E$998,2,0),IF($F$10=2,VLOOKUP(A948,'Lista de Produtos'!$A$2:$E$998,3,0),IF($F$10=3,VLOOKUP(A948,'Lista de Produtos'!$A$2:$E$998,4,0),IF($F$10=4,VLOOKUP(A948,'Lista de Produtos'!$A$2:$E$998,5,0),IF($F$10=5,VLOOKUP(A948,'Lista de Produtos'!$A$2:$F$998,6,0),IF($F$10=6,VLOOKUP(A948,'Lista de Produtos'!$A$2:$G$998,7,0),IF($F$10=7,VLOOKUP(A948,'Lista de Produtos'!$A$2:$H$998,8,0),IF($F$10=8,VLOOKUP(A948,'Lista de Produtos'!$A$2:$I$998,9,0),IF($F$10=9,VLOOKUP(A948,'Lista de Produtos'!$A$2:$J$998,10,0),IF($F$10=10,VLOOKUP(A948,'Lista de Produtos'!$A$2:$AE$998,11,0),IF($F$10=11,VLOOKUP(A948,'Lista de Produtos'!$A$2:$AE$998,12,0),IF($F$10=12,VLOOKUP(A948,'Lista de Produtos'!$A$2:$AE$998,13,0),IF($F$10=13,VLOOKUP(A948,'Lista de Produtos'!$A$2:$AE$998,14,0),IF($F$10=14,VLOOKUP(A948,'Lista de Produtos'!$A$2:$AE$998,15,0),IF($F$10=15,VLOOKUP(A948,'Lista de Produtos'!$A$2:$AE$998,16,0),IF($F$10=16,VLOOKUP(A948,'Lista de Produtos'!$A$2:$AE$998,17,0),IF($F$10=17,VLOOKUP(A948,'Lista de Produtos'!$A$2:$AE$998,18,0),IF($F$10=18,VLOOKUP(A948,'Lista de Produtos'!$A$2:$AE$998,19,0),IF($F$10=19,VLOOKUP(A948,'Lista de Produtos'!$A$2:$AE$998,20,0),IF($F$10=20,VLOOKUP(A948,'Lista de Produtos'!$A$2:$AE$998,21,0),IF($F$10=21,VLOOKUP(A948,'Lista de Produtos'!$A$2:$AE$998,22,0),IF($F$10=22,VLOOKUP(A948,'Lista de Produtos'!$A$2:$AE$998,23,0),IF($F$10=23,VLOOKUP(A948,'Lista de Produtos'!$A$2:$AE$998,24,0),IF($F$10=24,VLOOKUP(A948,'Lista de Produtos'!$A$2:$AE$998,25,0),IF($F$10=25,VLOOKUP(A948,'Lista de Produtos'!$A$2:$AE$998,26,0),IF($F$10=26,VLOOKUP(A948,'Lista de Produtos'!$A$2:$AE$998,27,0),IF($F$10=27,VLOOKUP(A948,'Lista de Produtos'!$A$2:$AE$998,28,0),IF($F$10=28,VLOOKUP(A948,'Lista de Produtos'!$A$2:$AE$998,29,0),IF($F$10=29,VLOOKUP(A948,'Lista de Produtos'!$A$2:$AE$998,30,0),IF($F$10=30,VLOOKUP(A948,'Lista de Produtos'!$A$2:$AE$998,31,0))))))))))))))))))))))))))))))),"")</f>
        <v/>
      </c>
      <c r="E948" s="67"/>
      <c r="F948" s="42"/>
      <c r="G948" s="43" t="str">
        <f t="shared" si="14"/>
        <v/>
      </c>
    </row>
    <row r="949" spans="1:7" x14ac:dyDescent="0.25">
      <c r="A949" s="68" t="str">
        <f>IF('Lista de Produtos'!A938="","",'Lista de Produtos'!A938)</f>
        <v/>
      </c>
      <c r="B949" s="69"/>
      <c r="C949" s="70"/>
      <c r="D949" s="66" t="str">
        <f>IFERROR(IF($F$10=1,VLOOKUP(A949,'Lista de Produtos'!$A$2:$E$998,2,0),IF($F$10=2,VLOOKUP(A949,'Lista de Produtos'!$A$2:$E$998,3,0),IF($F$10=3,VLOOKUP(A949,'Lista de Produtos'!$A$2:$E$998,4,0),IF($F$10=4,VLOOKUP(A949,'Lista de Produtos'!$A$2:$E$998,5,0),IF($F$10=5,VLOOKUP(A949,'Lista de Produtos'!$A$2:$F$998,6,0),IF($F$10=6,VLOOKUP(A949,'Lista de Produtos'!$A$2:$G$998,7,0),IF($F$10=7,VLOOKUP(A949,'Lista de Produtos'!$A$2:$H$998,8,0),IF($F$10=8,VLOOKUP(A949,'Lista de Produtos'!$A$2:$I$998,9,0),IF($F$10=9,VLOOKUP(A949,'Lista de Produtos'!$A$2:$J$998,10,0),IF($F$10=10,VLOOKUP(A949,'Lista de Produtos'!$A$2:$AE$998,11,0),IF($F$10=11,VLOOKUP(A949,'Lista de Produtos'!$A$2:$AE$998,12,0),IF($F$10=12,VLOOKUP(A949,'Lista de Produtos'!$A$2:$AE$998,13,0),IF($F$10=13,VLOOKUP(A949,'Lista de Produtos'!$A$2:$AE$998,14,0),IF($F$10=14,VLOOKUP(A949,'Lista de Produtos'!$A$2:$AE$998,15,0),IF($F$10=15,VLOOKUP(A949,'Lista de Produtos'!$A$2:$AE$998,16,0),IF($F$10=16,VLOOKUP(A949,'Lista de Produtos'!$A$2:$AE$998,17,0),IF($F$10=17,VLOOKUP(A949,'Lista de Produtos'!$A$2:$AE$998,18,0),IF($F$10=18,VLOOKUP(A949,'Lista de Produtos'!$A$2:$AE$998,19,0),IF($F$10=19,VLOOKUP(A949,'Lista de Produtos'!$A$2:$AE$998,20,0),IF($F$10=20,VLOOKUP(A949,'Lista de Produtos'!$A$2:$AE$998,21,0),IF($F$10=21,VLOOKUP(A949,'Lista de Produtos'!$A$2:$AE$998,22,0),IF($F$10=22,VLOOKUP(A949,'Lista de Produtos'!$A$2:$AE$998,23,0),IF($F$10=23,VLOOKUP(A949,'Lista de Produtos'!$A$2:$AE$998,24,0),IF($F$10=24,VLOOKUP(A949,'Lista de Produtos'!$A$2:$AE$998,25,0),IF($F$10=25,VLOOKUP(A949,'Lista de Produtos'!$A$2:$AE$998,26,0),IF($F$10=26,VLOOKUP(A949,'Lista de Produtos'!$A$2:$AE$998,27,0),IF($F$10=27,VLOOKUP(A949,'Lista de Produtos'!$A$2:$AE$998,28,0),IF($F$10=28,VLOOKUP(A949,'Lista de Produtos'!$A$2:$AE$998,29,0),IF($F$10=29,VLOOKUP(A949,'Lista de Produtos'!$A$2:$AE$998,30,0),IF($F$10=30,VLOOKUP(A949,'Lista de Produtos'!$A$2:$AE$998,31,0))))))))))))))))))))))))))))))),"")</f>
        <v/>
      </c>
      <c r="E949" s="67"/>
      <c r="F949" s="42"/>
      <c r="G949" s="43" t="str">
        <f t="shared" si="14"/>
        <v/>
      </c>
    </row>
    <row r="950" spans="1:7" x14ac:dyDescent="0.25">
      <c r="A950" s="68" t="str">
        <f>IF('Lista de Produtos'!A939="","",'Lista de Produtos'!A939)</f>
        <v/>
      </c>
      <c r="B950" s="69"/>
      <c r="C950" s="70"/>
      <c r="D950" s="66" t="str">
        <f>IFERROR(IF($F$10=1,VLOOKUP(A950,'Lista de Produtos'!$A$2:$E$998,2,0),IF($F$10=2,VLOOKUP(A950,'Lista de Produtos'!$A$2:$E$998,3,0),IF($F$10=3,VLOOKUP(A950,'Lista de Produtos'!$A$2:$E$998,4,0),IF($F$10=4,VLOOKUP(A950,'Lista de Produtos'!$A$2:$E$998,5,0),IF($F$10=5,VLOOKUP(A950,'Lista de Produtos'!$A$2:$F$998,6,0),IF($F$10=6,VLOOKUP(A950,'Lista de Produtos'!$A$2:$G$998,7,0),IF($F$10=7,VLOOKUP(A950,'Lista de Produtos'!$A$2:$H$998,8,0),IF($F$10=8,VLOOKUP(A950,'Lista de Produtos'!$A$2:$I$998,9,0),IF($F$10=9,VLOOKUP(A950,'Lista de Produtos'!$A$2:$J$998,10,0),IF($F$10=10,VLOOKUP(A950,'Lista de Produtos'!$A$2:$AE$998,11,0),IF($F$10=11,VLOOKUP(A950,'Lista de Produtos'!$A$2:$AE$998,12,0),IF($F$10=12,VLOOKUP(A950,'Lista de Produtos'!$A$2:$AE$998,13,0),IF($F$10=13,VLOOKUP(A950,'Lista de Produtos'!$A$2:$AE$998,14,0),IF($F$10=14,VLOOKUP(A950,'Lista de Produtos'!$A$2:$AE$998,15,0),IF($F$10=15,VLOOKUP(A950,'Lista de Produtos'!$A$2:$AE$998,16,0),IF($F$10=16,VLOOKUP(A950,'Lista de Produtos'!$A$2:$AE$998,17,0),IF($F$10=17,VLOOKUP(A950,'Lista de Produtos'!$A$2:$AE$998,18,0),IF($F$10=18,VLOOKUP(A950,'Lista de Produtos'!$A$2:$AE$998,19,0),IF($F$10=19,VLOOKUP(A950,'Lista de Produtos'!$A$2:$AE$998,20,0),IF($F$10=20,VLOOKUP(A950,'Lista de Produtos'!$A$2:$AE$998,21,0),IF($F$10=21,VLOOKUP(A950,'Lista de Produtos'!$A$2:$AE$998,22,0),IF($F$10=22,VLOOKUP(A950,'Lista de Produtos'!$A$2:$AE$998,23,0),IF($F$10=23,VLOOKUP(A950,'Lista de Produtos'!$A$2:$AE$998,24,0),IF($F$10=24,VLOOKUP(A950,'Lista de Produtos'!$A$2:$AE$998,25,0),IF($F$10=25,VLOOKUP(A950,'Lista de Produtos'!$A$2:$AE$998,26,0),IF($F$10=26,VLOOKUP(A950,'Lista de Produtos'!$A$2:$AE$998,27,0),IF($F$10=27,VLOOKUP(A950,'Lista de Produtos'!$A$2:$AE$998,28,0),IF($F$10=28,VLOOKUP(A950,'Lista de Produtos'!$A$2:$AE$998,29,0),IF($F$10=29,VLOOKUP(A950,'Lista de Produtos'!$A$2:$AE$998,30,0),IF($F$10=30,VLOOKUP(A950,'Lista de Produtos'!$A$2:$AE$998,31,0))))))))))))))))))))))))))))))),"")</f>
        <v/>
      </c>
      <c r="E950" s="67"/>
      <c r="F950" s="42"/>
      <c r="G950" s="43" t="str">
        <f t="shared" si="14"/>
        <v/>
      </c>
    </row>
    <row r="951" spans="1:7" x14ac:dyDescent="0.25">
      <c r="A951" s="68" t="str">
        <f>IF('Lista de Produtos'!A940="","",'Lista de Produtos'!A940)</f>
        <v/>
      </c>
      <c r="B951" s="69"/>
      <c r="C951" s="70"/>
      <c r="D951" s="66" t="str">
        <f>IFERROR(IF($F$10=1,VLOOKUP(A951,'Lista de Produtos'!$A$2:$E$998,2,0),IF($F$10=2,VLOOKUP(A951,'Lista de Produtos'!$A$2:$E$998,3,0),IF($F$10=3,VLOOKUP(A951,'Lista de Produtos'!$A$2:$E$998,4,0),IF($F$10=4,VLOOKUP(A951,'Lista de Produtos'!$A$2:$E$998,5,0),IF($F$10=5,VLOOKUP(A951,'Lista de Produtos'!$A$2:$F$998,6,0),IF($F$10=6,VLOOKUP(A951,'Lista de Produtos'!$A$2:$G$998,7,0),IF($F$10=7,VLOOKUP(A951,'Lista de Produtos'!$A$2:$H$998,8,0),IF($F$10=8,VLOOKUP(A951,'Lista de Produtos'!$A$2:$I$998,9,0),IF($F$10=9,VLOOKUP(A951,'Lista de Produtos'!$A$2:$J$998,10,0),IF($F$10=10,VLOOKUP(A951,'Lista de Produtos'!$A$2:$AE$998,11,0),IF($F$10=11,VLOOKUP(A951,'Lista de Produtos'!$A$2:$AE$998,12,0),IF($F$10=12,VLOOKUP(A951,'Lista de Produtos'!$A$2:$AE$998,13,0),IF($F$10=13,VLOOKUP(A951,'Lista de Produtos'!$A$2:$AE$998,14,0),IF($F$10=14,VLOOKUP(A951,'Lista de Produtos'!$A$2:$AE$998,15,0),IF($F$10=15,VLOOKUP(A951,'Lista de Produtos'!$A$2:$AE$998,16,0),IF($F$10=16,VLOOKUP(A951,'Lista de Produtos'!$A$2:$AE$998,17,0),IF($F$10=17,VLOOKUP(A951,'Lista de Produtos'!$A$2:$AE$998,18,0),IF($F$10=18,VLOOKUP(A951,'Lista de Produtos'!$A$2:$AE$998,19,0),IF($F$10=19,VLOOKUP(A951,'Lista de Produtos'!$A$2:$AE$998,20,0),IF($F$10=20,VLOOKUP(A951,'Lista de Produtos'!$A$2:$AE$998,21,0),IF($F$10=21,VLOOKUP(A951,'Lista de Produtos'!$A$2:$AE$998,22,0),IF($F$10=22,VLOOKUP(A951,'Lista de Produtos'!$A$2:$AE$998,23,0),IF($F$10=23,VLOOKUP(A951,'Lista de Produtos'!$A$2:$AE$998,24,0),IF($F$10=24,VLOOKUP(A951,'Lista de Produtos'!$A$2:$AE$998,25,0),IF($F$10=25,VLOOKUP(A951,'Lista de Produtos'!$A$2:$AE$998,26,0),IF($F$10=26,VLOOKUP(A951,'Lista de Produtos'!$A$2:$AE$998,27,0),IF($F$10=27,VLOOKUP(A951,'Lista de Produtos'!$A$2:$AE$998,28,0),IF($F$10=28,VLOOKUP(A951,'Lista de Produtos'!$A$2:$AE$998,29,0),IF($F$10=29,VLOOKUP(A951,'Lista de Produtos'!$A$2:$AE$998,30,0),IF($F$10=30,VLOOKUP(A951,'Lista de Produtos'!$A$2:$AE$998,31,0))))))))))))))))))))))))))))))),"")</f>
        <v/>
      </c>
      <c r="E951" s="67"/>
      <c r="F951" s="42"/>
      <c r="G951" s="43" t="str">
        <f t="shared" si="14"/>
        <v/>
      </c>
    </row>
    <row r="952" spans="1:7" x14ac:dyDescent="0.25">
      <c r="A952" s="68" t="str">
        <f>IF('Lista de Produtos'!A941="","",'Lista de Produtos'!A941)</f>
        <v/>
      </c>
      <c r="B952" s="69"/>
      <c r="C952" s="70"/>
      <c r="D952" s="66" t="str">
        <f>IFERROR(IF($F$10=1,VLOOKUP(A952,'Lista de Produtos'!$A$2:$E$998,2,0),IF($F$10=2,VLOOKUP(A952,'Lista de Produtos'!$A$2:$E$998,3,0),IF($F$10=3,VLOOKUP(A952,'Lista de Produtos'!$A$2:$E$998,4,0),IF($F$10=4,VLOOKUP(A952,'Lista de Produtos'!$A$2:$E$998,5,0),IF($F$10=5,VLOOKUP(A952,'Lista de Produtos'!$A$2:$F$998,6,0),IF($F$10=6,VLOOKUP(A952,'Lista de Produtos'!$A$2:$G$998,7,0),IF($F$10=7,VLOOKUP(A952,'Lista de Produtos'!$A$2:$H$998,8,0),IF($F$10=8,VLOOKUP(A952,'Lista de Produtos'!$A$2:$I$998,9,0),IF($F$10=9,VLOOKUP(A952,'Lista de Produtos'!$A$2:$J$998,10,0),IF($F$10=10,VLOOKUP(A952,'Lista de Produtos'!$A$2:$AE$998,11,0),IF($F$10=11,VLOOKUP(A952,'Lista de Produtos'!$A$2:$AE$998,12,0),IF($F$10=12,VLOOKUP(A952,'Lista de Produtos'!$A$2:$AE$998,13,0),IF($F$10=13,VLOOKUP(A952,'Lista de Produtos'!$A$2:$AE$998,14,0),IF($F$10=14,VLOOKUP(A952,'Lista de Produtos'!$A$2:$AE$998,15,0),IF($F$10=15,VLOOKUP(A952,'Lista de Produtos'!$A$2:$AE$998,16,0),IF($F$10=16,VLOOKUP(A952,'Lista de Produtos'!$A$2:$AE$998,17,0),IF($F$10=17,VLOOKUP(A952,'Lista de Produtos'!$A$2:$AE$998,18,0),IF($F$10=18,VLOOKUP(A952,'Lista de Produtos'!$A$2:$AE$998,19,0),IF($F$10=19,VLOOKUP(A952,'Lista de Produtos'!$A$2:$AE$998,20,0),IF($F$10=20,VLOOKUP(A952,'Lista de Produtos'!$A$2:$AE$998,21,0),IF($F$10=21,VLOOKUP(A952,'Lista de Produtos'!$A$2:$AE$998,22,0),IF($F$10=22,VLOOKUP(A952,'Lista de Produtos'!$A$2:$AE$998,23,0),IF($F$10=23,VLOOKUP(A952,'Lista de Produtos'!$A$2:$AE$998,24,0),IF($F$10=24,VLOOKUP(A952,'Lista de Produtos'!$A$2:$AE$998,25,0),IF($F$10=25,VLOOKUP(A952,'Lista de Produtos'!$A$2:$AE$998,26,0),IF($F$10=26,VLOOKUP(A952,'Lista de Produtos'!$A$2:$AE$998,27,0),IF($F$10=27,VLOOKUP(A952,'Lista de Produtos'!$A$2:$AE$998,28,0),IF($F$10=28,VLOOKUP(A952,'Lista de Produtos'!$A$2:$AE$998,29,0),IF($F$10=29,VLOOKUP(A952,'Lista de Produtos'!$A$2:$AE$998,30,0),IF($F$10=30,VLOOKUP(A952,'Lista de Produtos'!$A$2:$AE$998,31,0))))))))))))))))))))))))))))))),"")</f>
        <v/>
      </c>
      <c r="E952" s="67"/>
      <c r="F952" s="42"/>
      <c r="G952" s="43" t="str">
        <f t="shared" si="14"/>
        <v/>
      </c>
    </row>
    <row r="953" spans="1:7" x14ac:dyDescent="0.25">
      <c r="A953" s="68" t="str">
        <f>IF('Lista de Produtos'!A942="","",'Lista de Produtos'!A942)</f>
        <v/>
      </c>
      <c r="B953" s="69"/>
      <c r="C953" s="70"/>
      <c r="D953" s="66" t="str">
        <f>IFERROR(IF($F$10=1,VLOOKUP(A953,'Lista de Produtos'!$A$2:$E$998,2,0),IF($F$10=2,VLOOKUP(A953,'Lista de Produtos'!$A$2:$E$998,3,0),IF($F$10=3,VLOOKUP(A953,'Lista de Produtos'!$A$2:$E$998,4,0),IF($F$10=4,VLOOKUP(A953,'Lista de Produtos'!$A$2:$E$998,5,0),IF($F$10=5,VLOOKUP(A953,'Lista de Produtos'!$A$2:$F$998,6,0),IF($F$10=6,VLOOKUP(A953,'Lista de Produtos'!$A$2:$G$998,7,0),IF($F$10=7,VLOOKUP(A953,'Lista de Produtos'!$A$2:$H$998,8,0),IF($F$10=8,VLOOKUP(A953,'Lista de Produtos'!$A$2:$I$998,9,0),IF($F$10=9,VLOOKUP(A953,'Lista de Produtos'!$A$2:$J$998,10,0),IF($F$10=10,VLOOKUP(A953,'Lista de Produtos'!$A$2:$AE$998,11,0),IF($F$10=11,VLOOKUP(A953,'Lista de Produtos'!$A$2:$AE$998,12,0),IF($F$10=12,VLOOKUP(A953,'Lista de Produtos'!$A$2:$AE$998,13,0),IF($F$10=13,VLOOKUP(A953,'Lista de Produtos'!$A$2:$AE$998,14,0),IF($F$10=14,VLOOKUP(A953,'Lista de Produtos'!$A$2:$AE$998,15,0),IF($F$10=15,VLOOKUP(A953,'Lista de Produtos'!$A$2:$AE$998,16,0),IF($F$10=16,VLOOKUP(A953,'Lista de Produtos'!$A$2:$AE$998,17,0),IF($F$10=17,VLOOKUP(A953,'Lista de Produtos'!$A$2:$AE$998,18,0),IF($F$10=18,VLOOKUP(A953,'Lista de Produtos'!$A$2:$AE$998,19,0),IF($F$10=19,VLOOKUP(A953,'Lista de Produtos'!$A$2:$AE$998,20,0),IF($F$10=20,VLOOKUP(A953,'Lista de Produtos'!$A$2:$AE$998,21,0),IF($F$10=21,VLOOKUP(A953,'Lista de Produtos'!$A$2:$AE$998,22,0),IF($F$10=22,VLOOKUP(A953,'Lista de Produtos'!$A$2:$AE$998,23,0),IF($F$10=23,VLOOKUP(A953,'Lista de Produtos'!$A$2:$AE$998,24,0),IF($F$10=24,VLOOKUP(A953,'Lista de Produtos'!$A$2:$AE$998,25,0),IF($F$10=25,VLOOKUP(A953,'Lista de Produtos'!$A$2:$AE$998,26,0),IF($F$10=26,VLOOKUP(A953,'Lista de Produtos'!$A$2:$AE$998,27,0),IF($F$10=27,VLOOKUP(A953,'Lista de Produtos'!$A$2:$AE$998,28,0),IF($F$10=28,VLOOKUP(A953,'Lista de Produtos'!$A$2:$AE$998,29,0),IF($F$10=29,VLOOKUP(A953,'Lista de Produtos'!$A$2:$AE$998,30,0),IF($F$10=30,VLOOKUP(A953,'Lista de Produtos'!$A$2:$AE$998,31,0))))))))))))))))))))))))))))))),"")</f>
        <v/>
      </c>
      <c r="E953" s="67"/>
      <c r="F953" s="42"/>
      <c r="G953" s="43" t="str">
        <f t="shared" si="14"/>
        <v/>
      </c>
    </row>
    <row r="954" spans="1:7" x14ac:dyDescent="0.25">
      <c r="A954" s="68" t="str">
        <f>IF('Lista de Produtos'!A943="","",'Lista de Produtos'!A943)</f>
        <v/>
      </c>
      <c r="B954" s="69"/>
      <c r="C954" s="70"/>
      <c r="D954" s="66" t="str">
        <f>IFERROR(IF($F$10=1,VLOOKUP(A954,'Lista de Produtos'!$A$2:$E$998,2,0),IF($F$10=2,VLOOKUP(A954,'Lista de Produtos'!$A$2:$E$998,3,0),IF($F$10=3,VLOOKUP(A954,'Lista de Produtos'!$A$2:$E$998,4,0),IF($F$10=4,VLOOKUP(A954,'Lista de Produtos'!$A$2:$E$998,5,0),IF($F$10=5,VLOOKUP(A954,'Lista de Produtos'!$A$2:$F$998,6,0),IF($F$10=6,VLOOKUP(A954,'Lista de Produtos'!$A$2:$G$998,7,0),IF($F$10=7,VLOOKUP(A954,'Lista de Produtos'!$A$2:$H$998,8,0),IF($F$10=8,VLOOKUP(A954,'Lista de Produtos'!$A$2:$I$998,9,0),IF($F$10=9,VLOOKUP(A954,'Lista de Produtos'!$A$2:$J$998,10,0),IF($F$10=10,VLOOKUP(A954,'Lista de Produtos'!$A$2:$AE$998,11,0),IF($F$10=11,VLOOKUP(A954,'Lista de Produtos'!$A$2:$AE$998,12,0),IF($F$10=12,VLOOKUP(A954,'Lista de Produtos'!$A$2:$AE$998,13,0),IF($F$10=13,VLOOKUP(A954,'Lista de Produtos'!$A$2:$AE$998,14,0),IF($F$10=14,VLOOKUP(A954,'Lista de Produtos'!$A$2:$AE$998,15,0),IF($F$10=15,VLOOKUP(A954,'Lista de Produtos'!$A$2:$AE$998,16,0),IF($F$10=16,VLOOKUP(A954,'Lista de Produtos'!$A$2:$AE$998,17,0),IF($F$10=17,VLOOKUP(A954,'Lista de Produtos'!$A$2:$AE$998,18,0),IF($F$10=18,VLOOKUP(A954,'Lista de Produtos'!$A$2:$AE$998,19,0),IF($F$10=19,VLOOKUP(A954,'Lista de Produtos'!$A$2:$AE$998,20,0),IF($F$10=20,VLOOKUP(A954,'Lista de Produtos'!$A$2:$AE$998,21,0),IF($F$10=21,VLOOKUP(A954,'Lista de Produtos'!$A$2:$AE$998,22,0),IF($F$10=22,VLOOKUP(A954,'Lista de Produtos'!$A$2:$AE$998,23,0),IF($F$10=23,VLOOKUP(A954,'Lista de Produtos'!$A$2:$AE$998,24,0),IF($F$10=24,VLOOKUP(A954,'Lista de Produtos'!$A$2:$AE$998,25,0),IF($F$10=25,VLOOKUP(A954,'Lista de Produtos'!$A$2:$AE$998,26,0),IF($F$10=26,VLOOKUP(A954,'Lista de Produtos'!$A$2:$AE$998,27,0),IF($F$10=27,VLOOKUP(A954,'Lista de Produtos'!$A$2:$AE$998,28,0),IF($F$10=28,VLOOKUP(A954,'Lista de Produtos'!$A$2:$AE$998,29,0),IF($F$10=29,VLOOKUP(A954,'Lista de Produtos'!$A$2:$AE$998,30,0),IF($F$10=30,VLOOKUP(A954,'Lista de Produtos'!$A$2:$AE$998,31,0))))))))))))))))))))))))))))))),"")</f>
        <v/>
      </c>
      <c r="E954" s="67"/>
      <c r="F954" s="42"/>
      <c r="G954" s="43" t="str">
        <f t="shared" si="14"/>
        <v/>
      </c>
    </row>
    <row r="955" spans="1:7" x14ac:dyDescent="0.25">
      <c r="A955" s="68" t="str">
        <f>IF('Lista de Produtos'!A944="","",'Lista de Produtos'!A944)</f>
        <v/>
      </c>
      <c r="B955" s="69"/>
      <c r="C955" s="70"/>
      <c r="D955" s="66" t="str">
        <f>IFERROR(IF($F$10=1,VLOOKUP(A955,'Lista de Produtos'!$A$2:$E$998,2,0),IF($F$10=2,VLOOKUP(A955,'Lista de Produtos'!$A$2:$E$998,3,0),IF($F$10=3,VLOOKUP(A955,'Lista de Produtos'!$A$2:$E$998,4,0),IF($F$10=4,VLOOKUP(A955,'Lista de Produtos'!$A$2:$E$998,5,0),IF($F$10=5,VLOOKUP(A955,'Lista de Produtos'!$A$2:$F$998,6,0),IF($F$10=6,VLOOKUP(A955,'Lista de Produtos'!$A$2:$G$998,7,0),IF($F$10=7,VLOOKUP(A955,'Lista de Produtos'!$A$2:$H$998,8,0),IF($F$10=8,VLOOKUP(A955,'Lista de Produtos'!$A$2:$I$998,9,0),IF($F$10=9,VLOOKUP(A955,'Lista de Produtos'!$A$2:$J$998,10,0),IF($F$10=10,VLOOKUP(A955,'Lista de Produtos'!$A$2:$AE$998,11,0),IF($F$10=11,VLOOKUP(A955,'Lista de Produtos'!$A$2:$AE$998,12,0),IF($F$10=12,VLOOKUP(A955,'Lista de Produtos'!$A$2:$AE$998,13,0),IF($F$10=13,VLOOKUP(A955,'Lista de Produtos'!$A$2:$AE$998,14,0),IF($F$10=14,VLOOKUP(A955,'Lista de Produtos'!$A$2:$AE$998,15,0),IF($F$10=15,VLOOKUP(A955,'Lista de Produtos'!$A$2:$AE$998,16,0),IF($F$10=16,VLOOKUP(A955,'Lista de Produtos'!$A$2:$AE$998,17,0),IF($F$10=17,VLOOKUP(A955,'Lista de Produtos'!$A$2:$AE$998,18,0),IF($F$10=18,VLOOKUP(A955,'Lista de Produtos'!$A$2:$AE$998,19,0),IF($F$10=19,VLOOKUP(A955,'Lista de Produtos'!$A$2:$AE$998,20,0),IF($F$10=20,VLOOKUP(A955,'Lista de Produtos'!$A$2:$AE$998,21,0),IF($F$10=21,VLOOKUP(A955,'Lista de Produtos'!$A$2:$AE$998,22,0),IF($F$10=22,VLOOKUP(A955,'Lista de Produtos'!$A$2:$AE$998,23,0),IF($F$10=23,VLOOKUP(A955,'Lista de Produtos'!$A$2:$AE$998,24,0),IF($F$10=24,VLOOKUP(A955,'Lista de Produtos'!$A$2:$AE$998,25,0),IF($F$10=25,VLOOKUP(A955,'Lista de Produtos'!$A$2:$AE$998,26,0),IF($F$10=26,VLOOKUP(A955,'Lista de Produtos'!$A$2:$AE$998,27,0),IF($F$10=27,VLOOKUP(A955,'Lista de Produtos'!$A$2:$AE$998,28,0),IF($F$10=28,VLOOKUP(A955,'Lista de Produtos'!$A$2:$AE$998,29,0),IF($F$10=29,VLOOKUP(A955,'Lista de Produtos'!$A$2:$AE$998,30,0),IF($F$10=30,VLOOKUP(A955,'Lista de Produtos'!$A$2:$AE$998,31,0))))))))))))))))))))))))))))))),"")</f>
        <v/>
      </c>
      <c r="E955" s="67"/>
      <c r="F955" s="42"/>
      <c r="G955" s="43" t="str">
        <f t="shared" si="14"/>
        <v/>
      </c>
    </row>
    <row r="956" spans="1:7" x14ac:dyDescent="0.25">
      <c r="A956" s="68" t="str">
        <f>IF('Lista de Produtos'!A945="","",'Lista de Produtos'!A945)</f>
        <v/>
      </c>
      <c r="B956" s="69"/>
      <c r="C956" s="70"/>
      <c r="D956" s="66" t="str">
        <f>IFERROR(IF($F$10=1,VLOOKUP(A956,'Lista de Produtos'!$A$2:$E$998,2,0),IF($F$10=2,VLOOKUP(A956,'Lista de Produtos'!$A$2:$E$998,3,0),IF($F$10=3,VLOOKUP(A956,'Lista de Produtos'!$A$2:$E$998,4,0),IF($F$10=4,VLOOKUP(A956,'Lista de Produtos'!$A$2:$E$998,5,0),IF($F$10=5,VLOOKUP(A956,'Lista de Produtos'!$A$2:$F$998,6,0),IF($F$10=6,VLOOKUP(A956,'Lista de Produtos'!$A$2:$G$998,7,0),IF($F$10=7,VLOOKUP(A956,'Lista de Produtos'!$A$2:$H$998,8,0),IF($F$10=8,VLOOKUP(A956,'Lista de Produtos'!$A$2:$I$998,9,0),IF($F$10=9,VLOOKUP(A956,'Lista de Produtos'!$A$2:$J$998,10,0),IF($F$10=10,VLOOKUP(A956,'Lista de Produtos'!$A$2:$AE$998,11,0),IF($F$10=11,VLOOKUP(A956,'Lista de Produtos'!$A$2:$AE$998,12,0),IF($F$10=12,VLOOKUP(A956,'Lista de Produtos'!$A$2:$AE$998,13,0),IF($F$10=13,VLOOKUP(A956,'Lista de Produtos'!$A$2:$AE$998,14,0),IF($F$10=14,VLOOKUP(A956,'Lista de Produtos'!$A$2:$AE$998,15,0),IF($F$10=15,VLOOKUP(A956,'Lista de Produtos'!$A$2:$AE$998,16,0),IF($F$10=16,VLOOKUP(A956,'Lista de Produtos'!$A$2:$AE$998,17,0),IF($F$10=17,VLOOKUP(A956,'Lista de Produtos'!$A$2:$AE$998,18,0),IF($F$10=18,VLOOKUP(A956,'Lista de Produtos'!$A$2:$AE$998,19,0),IF($F$10=19,VLOOKUP(A956,'Lista de Produtos'!$A$2:$AE$998,20,0),IF($F$10=20,VLOOKUP(A956,'Lista de Produtos'!$A$2:$AE$998,21,0),IF($F$10=21,VLOOKUP(A956,'Lista de Produtos'!$A$2:$AE$998,22,0),IF($F$10=22,VLOOKUP(A956,'Lista de Produtos'!$A$2:$AE$998,23,0),IF($F$10=23,VLOOKUP(A956,'Lista de Produtos'!$A$2:$AE$998,24,0),IF($F$10=24,VLOOKUP(A956,'Lista de Produtos'!$A$2:$AE$998,25,0),IF($F$10=25,VLOOKUP(A956,'Lista de Produtos'!$A$2:$AE$998,26,0),IF($F$10=26,VLOOKUP(A956,'Lista de Produtos'!$A$2:$AE$998,27,0),IF($F$10=27,VLOOKUP(A956,'Lista de Produtos'!$A$2:$AE$998,28,0),IF($F$10=28,VLOOKUP(A956,'Lista de Produtos'!$A$2:$AE$998,29,0),IF($F$10=29,VLOOKUP(A956,'Lista de Produtos'!$A$2:$AE$998,30,0),IF($F$10=30,VLOOKUP(A956,'Lista de Produtos'!$A$2:$AE$998,31,0))))))))))))))))))))))))))))))),"")</f>
        <v/>
      </c>
      <c r="E956" s="67"/>
      <c r="F956" s="42"/>
      <c r="G956" s="43" t="str">
        <f t="shared" si="14"/>
        <v/>
      </c>
    </row>
    <row r="957" spans="1:7" x14ac:dyDescent="0.25">
      <c r="A957" s="68" t="str">
        <f>IF('Lista de Produtos'!A946="","",'Lista de Produtos'!A946)</f>
        <v/>
      </c>
      <c r="B957" s="69"/>
      <c r="C957" s="70"/>
      <c r="D957" s="66" t="str">
        <f>IFERROR(IF($F$10=1,VLOOKUP(A957,'Lista de Produtos'!$A$2:$E$998,2,0),IF($F$10=2,VLOOKUP(A957,'Lista de Produtos'!$A$2:$E$998,3,0),IF($F$10=3,VLOOKUP(A957,'Lista de Produtos'!$A$2:$E$998,4,0),IF($F$10=4,VLOOKUP(A957,'Lista de Produtos'!$A$2:$E$998,5,0),IF($F$10=5,VLOOKUP(A957,'Lista de Produtos'!$A$2:$F$998,6,0),IF($F$10=6,VLOOKUP(A957,'Lista de Produtos'!$A$2:$G$998,7,0),IF($F$10=7,VLOOKUP(A957,'Lista de Produtos'!$A$2:$H$998,8,0),IF($F$10=8,VLOOKUP(A957,'Lista de Produtos'!$A$2:$I$998,9,0),IF($F$10=9,VLOOKUP(A957,'Lista de Produtos'!$A$2:$J$998,10,0),IF($F$10=10,VLOOKUP(A957,'Lista de Produtos'!$A$2:$AE$998,11,0),IF($F$10=11,VLOOKUP(A957,'Lista de Produtos'!$A$2:$AE$998,12,0),IF($F$10=12,VLOOKUP(A957,'Lista de Produtos'!$A$2:$AE$998,13,0),IF($F$10=13,VLOOKUP(A957,'Lista de Produtos'!$A$2:$AE$998,14,0),IF($F$10=14,VLOOKUP(A957,'Lista de Produtos'!$A$2:$AE$998,15,0),IF($F$10=15,VLOOKUP(A957,'Lista de Produtos'!$A$2:$AE$998,16,0),IF($F$10=16,VLOOKUP(A957,'Lista de Produtos'!$A$2:$AE$998,17,0),IF($F$10=17,VLOOKUP(A957,'Lista de Produtos'!$A$2:$AE$998,18,0),IF($F$10=18,VLOOKUP(A957,'Lista de Produtos'!$A$2:$AE$998,19,0),IF($F$10=19,VLOOKUP(A957,'Lista de Produtos'!$A$2:$AE$998,20,0),IF($F$10=20,VLOOKUP(A957,'Lista de Produtos'!$A$2:$AE$998,21,0),IF($F$10=21,VLOOKUP(A957,'Lista de Produtos'!$A$2:$AE$998,22,0),IF($F$10=22,VLOOKUP(A957,'Lista de Produtos'!$A$2:$AE$998,23,0),IF($F$10=23,VLOOKUP(A957,'Lista de Produtos'!$A$2:$AE$998,24,0),IF($F$10=24,VLOOKUP(A957,'Lista de Produtos'!$A$2:$AE$998,25,0),IF($F$10=25,VLOOKUP(A957,'Lista de Produtos'!$A$2:$AE$998,26,0),IF($F$10=26,VLOOKUP(A957,'Lista de Produtos'!$A$2:$AE$998,27,0),IF($F$10=27,VLOOKUP(A957,'Lista de Produtos'!$A$2:$AE$998,28,0),IF($F$10=28,VLOOKUP(A957,'Lista de Produtos'!$A$2:$AE$998,29,0),IF($F$10=29,VLOOKUP(A957,'Lista de Produtos'!$A$2:$AE$998,30,0),IF($F$10=30,VLOOKUP(A957,'Lista de Produtos'!$A$2:$AE$998,31,0))))))))))))))))))))))))))))))),"")</f>
        <v/>
      </c>
      <c r="E957" s="67"/>
      <c r="F957" s="42"/>
      <c r="G957" s="43" t="str">
        <f t="shared" si="14"/>
        <v/>
      </c>
    </row>
    <row r="958" spans="1:7" x14ac:dyDescent="0.25">
      <c r="A958" s="68" t="str">
        <f>IF('Lista de Produtos'!A947="","",'Lista de Produtos'!A947)</f>
        <v/>
      </c>
      <c r="B958" s="69"/>
      <c r="C958" s="70"/>
      <c r="D958" s="66" t="str">
        <f>IFERROR(IF($F$10=1,VLOOKUP(A958,'Lista de Produtos'!$A$2:$E$998,2,0),IF($F$10=2,VLOOKUP(A958,'Lista de Produtos'!$A$2:$E$998,3,0),IF($F$10=3,VLOOKUP(A958,'Lista de Produtos'!$A$2:$E$998,4,0),IF($F$10=4,VLOOKUP(A958,'Lista de Produtos'!$A$2:$E$998,5,0),IF($F$10=5,VLOOKUP(A958,'Lista de Produtos'!$A$2:$F$998,6,0),IF($F$10=6,VLOOKUP(A958,'Lista de Produtos'!$A$2:$G$998,7,0),IF($F$10=7,VLOOKUP(A958,'Lista de Produtos'!$A$2:$H$998,8,0),IF($F$10=8,VLOOKUP(A958,'Lista de Produtos'!$A$2:$I$998,9,0),IF($F$10=9,VLOOKUP(A958,'Lista de Produtos'!$A$2:$J$998,10,0),IF($F$10=10,VLOOKUP(A958,'Lista de Produtos'!$A$2:$AE$998,11,0),IF($F$10=11,VLOOKUP(A958,'Lista de Produtos'!$A$2:$AE$998,12,0),IF($F$10=12,VLOOKUP(A958,'Lista de Produtos'!$A$2:$AE$998,13,0),IF($F$10=13,VLOOKUP(A958,'Lista de Produtos'!$A$2:$AE$998,14,0),IF($F$10=14,VLOOKUP(A958,'Lista de Produtos'!$A$2:$AE$998,15,0),IF($F$10=15,VLOOKUP(A958,'Lista de Produtos'!$A$2:$AE$998,16,0),IF($F$10=16,VLOOKUP(A958,'Lista de Produtos'!$A$2:$AE$998,17,0),IF($F$10=17,VLOOKUP(A958,'Lista de Produtos'!$A$2:$AE$998,18,0),IF($F$10=18,VLOOKUP(A958,'Lista de Produtos'!$A$2:$AE$998,19,0),IF($F$10=19,VLOOKUP(A958,'Lista de Produtos'!$A$2:$AE$998,20,0),IF($F$10=20,VLOOKUP(A958,'Lista de Produtos'!$A$2:$AE$998,21,0),IF($F$10=21,VLOOKUP(A958,'Lista de Produtos'!$A$2:$AE$998,22,0),IF($F$10=22,VLOOKUP(A958,'Lista de Produtos'!$A$2:$AE$998,23,0),IF($F$10=23,VLOOKUP(A958,'Lista de Produtos'!$A$2:$AE$998,24,0),IF($F$10=24,VLOOKUP(A958,'Lista de Produtos'!$A$2:$AE$998,25,0),IF($F$10=25,VLOOKUP(A958,'Lista de Produtos'!$A$2:$AE$998,26,0),IF($F$10=26,VLOOKUP(A958,'Lista de Produtos'!$A$2:$AE$998,27,0),IF($F$10=27,VLOOKUP(A958,'Lista de Produtos'!$A$2:$AE$998,28,0),IF($F$10=28,VLOOKUP(A958,'Lista de Produtos'!$A$2:$AE$998,29,0),IF($F$10=29,VLOOKUP(A958,'Lista de Produtos'!$A$2:$AE$998,30,0),IF($F$10=30,VLOOKUP(A958,'Lista de Produtos'!$A$2:$AE$998,31,0))))))))))))))))))))))))))))))),"")</f>
        <v/>
      </c>
      <c r="E958" s="67"/>
      <c r="F958" s="42"/>
      <c r="G958" s="43" t="str">
        <f t="shared" si="14"/>
        <v/>
      </c>
    </row>
    <row r="959" spans="1:7" x14ac:dyDescent="0.25">
      <c r="A959" s="68" t="str">
        <f>IF('Lista de Produtos'!A948="","",'Lista de Produtos'!A948)</f>
        <v/>
      </c>
      <c r="B959" s="69"/>
      <c r="C959" s="70"/>
      <c r="D959" s="66" t="str">
        <f>IFERROR(IF($F$10=1,VLOOKUP(A959,'Lista de Produtos'!$A$2:$E$998,2,0),IF($F$10=2,VLOOKUP(A959,'Lista de Produtos'!$A$2:$E$998,3,0),IF($F$10=3,VLOOKUP(A959,'Lista de Produtos'!$A$2:$E$998,4,0),IF($F$10=4,VLOOKUP(A959,'Lista de Produtos'!$A$2:$E$998,5,0),IF($F$10=5,VLOOKUP(A959,'Lista de Produtos'!$A$2:$F$998,6,0),IF($F$10=6,VLOOKUP(A959,'Lista de Produtos'!$A$2:$G$998,7,0),IF($F$10=7,VLOOKUP(A959,'Lista de Produtos'!$A$2:$H$998,8,0),IF($F$10=8,VLOOKUP(A959,'Lista de Produtos'!$A$2:$I$998,9,0),IF($F$10=9,VLOOKUP(A959,'Lista de Produtos'!$A$2:$J$998,10,0),IF($F$10=10,VLOOKUP(A959,'Lista de Produtos'!$A$2:$AE$998,11,0),IF($F$10=11,VLOOKUP(A959,'Lista de Produtos'!$A$2:$AE$998,12,0),IF($F$10=12,VLOOKUP(A959,'Lista de Produtos'!$A$2:$AE$998,13,0),IF($F$10=13,VLOOKUP(A959,'Lista de Produtos'!$A$2:$AE$998,14,0),IF($F$10=14,VLOOKUP(A959,'Lista de Produtos'!$A$2:$AE$998,15,0),IF($F$10=15,VLOOKUP(A959,'Lista de Produtos'!$A$2:$AE$998,16,0),IF($F$10=16,VLOOKUP(A959,'Lista de Produtos'!$A$2:$AE$998,17,0),IF($F$10=17,VLOOKUP(A959,'Lista de Produtos'!$A$2:$AE$998,18,0),IF($F$10=18,VLOOKUP(A959,'Lista de Produtos'!$A$2:$AE$998,19,0),IF($F$10=19,VLOOKUP(A959,'Lista de Produtos'!$A$2:$AE$998,20,0),IF($F$10=20,VLOOKUP(A959,'Lista de Produtos'!$A$2:$AE$998,21,0),IF($F$10=21,VLOOKUP(A959,'Lista de Produtos'!$A$2:$AE$998,22,0),IF($F$10=22,VLOOKUP(A959,'Lista de Produtos'!$A$2:$AE$998,23,0),IF($F$10=23,VLOOKUP(A959,'Lista de Produtos'!$A$2:$AE$998,24,0),IF($F$10=24,VLOOKUP(A959,'Lista de Produtos'!$A$2:$AE$998,25,0),IF($F$10=25,VLOOKUP(A959,'Lista de Produtos'!$A$2:$AE$998,26,0),IF($F$10=26,VLOOKUP(A959,'Lista de Produtos'!$A$2:$AE$998,27,0),IF($F$10=27,VLOOKUP(A959,'Lista de Produtos'!$A$2:$AE$998,28,0),IF($F$10=28,VLOOKUP(A959,'Lista de Produtos'!$A$2:$AE$998,29,0),IF($F$10=29,VLOOKUP(A959,'Lista de Produtos'!$A$2:$AE$998,30,0),IF($F$10=30,VLOOKUP(A959,'Lista de Produtos'!$A$2:$AE$998,31,0))))))))))))))))))))))))))))))),"")</f>
        <v/>
      </c>
      <c r="E959" s="67"/>
      <c r="F959" s="42"/>
      <c r="G959" s="43" t="str">
        <f t="shared" si="14"/>
        <v/>
      </c>
    </row>
    <row r="960" spans="1:7" x14ac:dyDescent="0.25">
      <c r="A960" s="68" t="str">
        <f>IF('Lista de Produtos'!A949="","",'Lista de Produtos'!A949)</f>
        <v/>
      </c>
      <c r="B960" s="69"/>
      <c r="C960" s="70"/>
      <c r="D960" s="66" t="str">
        <f>IFERROR(IF($F$10=1,VLOOKUP(A960,'Lista de Produtos'!$A$2:$E$998,2,0),IF($F$10=2,VLOOKUP(A960,'Lista de Produtos'!$A$2:$E$998,3,0),IF($F$10=3,VLOOKUP(A960,'Lista de Produtos'!$A$2:$E$998,4,0),IF($F$10=4,VLOOKUP(A960,'Lista de Produtos'!$A$2:$E$998,5,0),IF($F$10=5,VLOOKUP(A960,'Lista de Produtos'!$A$2:$F$998,6,0),IF($F$10=6,VLOOKUP(A960,'Lista de Produtos'!$A$2:$G$998,7,0),IF($F$10=7,VLOOKUP(A960,'Lista de Produtos'!$A$2:$H$998,8,0),IF($F$10=8,VLOOKUP(A960,'Lista de Produtos'!$A$2:$I$998,9,0),IF($F$10=9,VLOOKUP(A960,'Lista de Produtos'!$A$2:$J$998,10,0),IF($F$10=10,VLOOKUP(A960,'Lista de Produtos'!$A$2:$AE$998,11,0),IF($F$10=11,VLOOKUP(A960,'Lista de Produtos'!$A$2:$AE$998,12,0),IF($F$10=12,VLOOKUP(A960,'Lista de Produtos'!$A$2:$AE$998,13,0),IF($F$10=13,VLOOKUP(A960,'Lista de Produtos'!$A$2:$AE$998,14,0),IF($F$10=14,VLOOKUP(A960,'Lista de Produtos'!$A$2:$AE$998,15,0),IF($F$10=15,VLOOKUP(A960,'Lista de Produtos'!$A$2:$AE$998,16,0),IF($F$10=16,VLOOKUP(A960,'Lista de Produtos'!$A$2:$AE$998,17,0),IF($F$10=17,VLOOKUP(A960,'Lista de Produtos'!$A$2:$AE$998,18,0),IF($F$10=18,VLOOKUP(A960,'Lista de Produtos'!$A$2:$AE$998,19,0),IF($F$10=19,VLOOKUP(A960,'Lista de Produtos'!$A$2:$AE$998,20,0),IF($F$10=20,VLOOKUP(A960,'Lista de Produtos'!$A$2:$AE$998,21,0),IF($F$10=21,VLOOKUP(A960,'Lista de Produtos'!$A$2:$AE$998,22,0),IF($F$10=22,VLOOKUP(A960,'Lista de Produtos'!$A$2:$AE$998,23,0),IF($F$10=23,VLOOKUP(A960,'Lista de Produtos'!$A$2:$AE$998,24,0),IF($F$10=24,VLOOKUP(A960,'Lista de Produtos'!$A$2:$AE$998,25,0),IF($F$10=25,VLOOKUP(A960,'Lista de Produtos'!$A$2:$AE$998,26,0),IF($F$10=26,VLOOKUP(A960,'Lista de Produtos'!$A$2:$AE$998,27,0),IF($F$10=27,VLOOKUP(A960,'Lista de Produtos'!$A$2:$AE$998,28,0),IF($F$10=28,VLOOKUP(A960,'Lista de Produtos'!$A$2:$AE$998,29,0),IF($F$10=29,VLOOKUP(A960,'Lista de Produtos'!$A$2:$AE$998,30,0),IF($F$10=30,VLOOKUP(A960,'Lista de Produtos'!$A$2:$AE$998,31,0))))))))))))))))))))))))))))))),"")</f>
        <v/>
      </c>
      <c r="E960" s="67"/>
      <c r="F960" s="42"/>
      <c r="G960" s="43" t="str">
        <f t="shared" si="14"/>
        <v/>
      </c>
    </row>
    <row r="961" spans="1:7" x14ac:dyDescent="0.25">
      <c r="A961" s="68" t="str">
        <f>IF('Lista de Produtos'!A950="","",'Lista de Produtos'!A950)</f>
        <v/>
      </c>
      <c r="B961" s="69"/>
      <c r="C961" s="70"/>
      <c r="D961" s="66" t="str">
        <f>IFERROR(IF($F$10=1,VLOOKUP(A961,'Lista de Produtos'!$A$2:$E$998,2,0),IF($F$10=2,VLOOKUP(A961,'Lista de Produtos'!$A$2:$E$998,3,0),IF($F$10=3,VLOOKUP(A961,'Lista de Produtos'!$A$2:$E$998,4,0),IF($F$10=4,VLOOKUP(A961,'Lista de Produtos'!$A$2:$E$998,5,0),IF($F$10=5,VLOOKUP(A961,'Lista de Produtos'!$A$2:$F$998,6,0),IF($F$10=6,VLOOKUP(A961,'Lista de Produtos'!$A$2:$G$998,7,0),IF($F$10=7,VLOOKUP(A961,'Lista de Produtos'!$A$2:$H$998,8,0),IF($F$10=8,VLOOKUP(A961,'Lista de Produtos'!$A$2:$I$998,9,0),IF($F$10=9,VLOOKUP(A961,'Lista de Produtos'!$A$2:$J$998,10,0),IF($F$10=10,VLOOKUP(A961,'Lista de Produtos'!$A$2:$AE$998,11,0),IF($F$10=11,VLOOKUP(A961,'Lista de Produtos'!$A$2:$AE$998,12,0),IF($F$10=12,VLOOKUP(A961,'Lista de Produtos'!$A$2:$AE$998,13,0),IF($F$10=13,VLOOKUP(A961,'Lista de Produtos'!$A$2:$AE$998,14,0),IF($F$10=14,VLOOKUP(A961,'Lista de Produtos'!$A$2:$AE$998,15,0),IF($F$10=15,VLOOKUP(A961,'Lista de Produtos'!$A$2:$AE$998,16,0),IF($F$10=16,VLOOKUP(A961,'Lista de Produtos'!$A$2:$AE$998,17,0),IF($F$10=17,VLOOKUP(A961,'Lista de Produtos'!$A$2:$AE$998,18,0),IF($F$10=18,VLOOKUP(A961,'Lista de Produtos'!$A$2:$AE$998,19,0),IF($F$10=19,VLOOKUP(A961,'Lista de Produtos'!$A$2:$AE$998,20,0),IF($F$10=20,VLOOKUP(A961,'Lista de Produtos'!$A$2:$AE$998,21,0),IF($F$10=21,VLOOKUP(A961,'Lista de Produtos'!$A$2:$AE$998,22,0),IF($F$10=22,VLOOKUP(A961,'Lista de Produtos'!$A$2:$AE$998,23,0),IF($F$10=23,VLOOKUP(A961,'Lista de Produtos'!$A$2:$AE$998,24,0),IF($F$10=24,VLOOKUP(A961,'Lista de Produtos'!$A$2:$AE$998,25,0),IF($F$10=25,VLOOKUP(A961,'Lista de Produtos'!$A$2:$AE$998,26,0),IF($F$10=26,VLOOKUP(A961,'Lista de Produtos'!$A$2:$AE$998,27,0),IF($F$10=27,VLOOKUP(A961,'Lista de Produtos'!$A$2:$AE$998,28,0),IF($F$10=28,VLOOKUP(A961,'Lista de Produtos'!$A$2:$AE$998,29,0),IF($F$10=29,VLOOKUP(A961,'Lista de Produtos'!$A$2:$AE$998,30,0),IF($F$10=30,VLOOKUP(A961,'Lista de Produtos'!$A$2:$AE$998,31,0))))))))))))))))))))))))))))))),"")</f>
        <v/>
      </c>
      <c r="E961" s="67"/>
      <c r="F961" s="42"/>
      <c r="G961" s="43" t="str">
        <f t="shared" si="14"/>
        <v/>
      </c>
    </row>
    <row r="962" spans="1:7" x14ac:dyDescent="0.25">
      <c r="A962" s="68" t="str">
        <f>IF('Lista de Produtos'!A951="","",'Lista de Produtos'!A951)</f>
        <v/>
      </c>
      <c r="B962" s="69"/>
      <c r="C962" s="70"/>
      <c r="D962" s="66" t="str">
        <f>IFERROR(IF($F$10=1,VLOOKUP(A962,'Lista de Produtos'!$A$2:$E$998,2,0),IF($F$10=2,VLOOKUP(A962,'Lista de Produtos'!$A$2:$E$998,3,0),IF($F$10=3,VLOOKUP(A962,'Lista de Produtos'!$A$2:$E$998,4,0),IF($F$10=4,VLOOKUP(A962,'Lista de Produtos'!$A$2:$E$998,5,0),IF($F$10=5,VLOOKUP(A962,'Lista de Produtos'!$A$2:$F$998,6,0),IF($F$10=6,VLOOKUP(A962,'Lista de Produtos'!$A$2:$G$998,7,0),IF($F$10=7,VLOOKUP(A962,'Lista de Produtos'!$A$2:$H$998,8,0),IF($F$10=8,VLOOKUP(A962,'Lista de Produtos'!$A$2:$I$998,9,0),IF($F$10=9,VLOOKUP(A962,'Lista de Produtos'!$A$2:$J$998,10,0),IF($F$10=10,VLOOKUP(A962,'Lista de Produtos'!$A$2:$AE$998,11,0),IF($F$10=11,VLOOKUP(A962,'Lista de Produtos'!$A$2:$AE$998,12,0),IF($F$10=12,VLOOKUP(A962,'Lista de Produtos'!$A$2:$AE$998,13,0),IF($F$10=13,VLOOKUP(A962,'Lista de Produtos'!$A$2:$AE$998,14,0),IF($F$10=14,VLOOKUP(A962,'Lista de Produtos'!$A$2:$AE$998,15,0),IF($F$10=15,VLOOKUP(A962,'Lista de Produtos'!$A$2:$AE$998,16,0),IF($F$10=16,VLOOKUP(A962,'Lista de Produtos'!$A$2:$AE$998,17,0),IF($F$10=17,VLOOKUP(A962,'Lista de Produtos'!$A$2:$AE$998,18,0),IF($F$10=18,VLOOKUP(A962,'Lista de Produtos'!$A$2:$AE$998,19,0),IF($F$10=19,VLOOKUP(A962,'Lista de Produtos'!$A$2:$AE$998,20,0),IF($F$10=20,VLOOKUP(A962,'Lista de Produtos'!$A$2:$AE$998,21,0),IF($F$10=21,VLOOKUP(A962,'Lista de Produtos'!$A$2:$AE$998,22,0),IF($F$10=22,VLOOKUP(A962,'Lista de Produtos'!$A$2:$AE$998,23,0),IF($F$10=23,VLOOKUP(A962,'Lista de Produtos'!$A$2:$AE$998,24,0),IF($F$10=24,VLOOKUP(A962,'Lista de Produtos'!$A$2:$AE$998,25,0),IF($F$10=25,VLOOKUP(A962,'Lista de Produtos'!$A$2:$AE$998,26,0),IF($F$10=26,VLOOKUP(A962,'Lista de Produtos'!$A$2:$AE$998,27,0),IF($F$10=27,VLOOKUP(A962,'Lista de Produtos'!$A$2:$AE$998,28,0),IF($F$10=28,VLOOKUP(A962,'Lista de Produtos'!$A$2:$AE$998,29,0),IF($F$10=29,VLOOKUP(A962,'Lista de Produtos'!$A$2:$AE$998,30,0),IF($F$10=30,VLOOKUP(A962,'Lista de Produtos'!$A$2:$AE$998,31,0))))))))))))))))))))))))))))))),"")</f>
        <v/>
      </c>
      <c r="E962" s="67"/>
      <c r="F962" s="42"/>
      <c r="G962" s="43" t="str">
        <f t="shared" si="14"/>
        <v/>
      </c>
    </row>
    <row r="963" spans="1:7" x14ac:dyDescent="0.25">
      <c r="A963" s="68" t="str">
        <f>IF('Lista de Produtos'!A952="","",'Lista de Produtos'!A952)</f>
        <v/>
      </c>
      <c r="B963" s="69"/>
      <c r="C963" s="70"/>
      <c r="D963" s="66" t="str">
        <f>IFERROR(IF($F$10=1,VLOOKUP(A963,'Lista de Produtos'!$A$2:$E$998,2,0),IF($F$10=2,VLOOKUP(A963,'Lista de Produtos'!$A$2:$E$998,3,0),IF($F$10=3,VLOOKUP(A963,'Lista de Produtos'!$A$2:$E$998,4,0),IF($F$10=4,VLOOKUP(A963,'Lista de Produtos'!$A$2:$E$998,5,0),IF($F$10=5,VLOOKUP(A963,'Lista de Produtos'!$A$2:$F$998,6,0),IF($F$10=6,VLOOKUP(A963,'Lista de Produtos'!$A$2:$G$998,7,0),IF($F$10=7,VLOOKUP(A963,'Lista de Produtos'!$A$2:$H$998,8,0),IF($F$10=8,VLOOKUP(A963,'Lista de Produtos'!$A$2:$I$998,9,0),IF($F$10=9,VLOOKUP(A963,'Lista de Produtos'!$A$2:$J$998,10,0),IF($F$10=10,VLOOKUP(A963,'Lista de Produtos'!$A$2:$AE$998,11,0),IF($F$10=11,VLOOKUP(A963,'Lista de Produtos'!$A$2:$AE$998,12,0),IF($F$10=12,VLOOKUP(A963,'Lista de Produtos'!$A$2:$AE$998,13,0),IF($F$10=13,VLOOKUP(A963,'Lista de Produtos'!$A$2:$AE$998,14,0),IF($F$10=14,VLOOKUP(A963,'Lista de Produtos'!$A$2:$AE$998,15,0),IF($F$10=15,VLOOKUP(A963,'Lista de Produtos'!$A$2:$AE$998,16,0),IF($F$10=16,VLOOKUP(A963,'Lista de Produtos'!$A$2:$AE$998,17,0),IF($F$10=17,VLOOKUP(A963,'Lista de Produtos'!$A$2:$AE$998,18,0),IF($F$10=18,VLOOKUP(A963,'Lista de Produtos'!$A$2:$AE$998,19,0),IF($F$10=19,VLOOKUP(A963,'Lista de Produtos'!$A$2:$AE$998,20,0),IF($F$10=20,VLOOKUP(A963,'Lista de Produtos'!$A$2:$AE$998,21,0),IF($F$10=21,VLOOKUP(A963,'Lista de Produtos'!$A$2:$AE$998,22,0),IF($F$10=22,VLOOKUP(A963,'Lista de Produtos'!$A$2:$AE$998,23,0),IF($F$10=23,VLOOKUP(A963,'Lista de Produtos'!$A$2:$AE$998,24,0),IF($F$10=24,VLOOKUP(A963,'Lista de Produtos'!$A$2:$AE$998,25,0),IF($F$10=25,VLOOKUP(A963,'Lista de Produtos'!$A$2:$AE$998,26,0),IF($F$10=26,VLOOKUP(A963,'Lista de Produtos'!$A$2:$AE$998,27,0),IF($F$10=27,VLOOKUP(A963,'Lista de Produtos'!$A$2:$AE$998,28,0),IF($F$10=28,VLOOKUP(A963,'Lista de Produtos'!$A$2:$AE$998,29,0),IF($F$10=29,VLOOKUP(A963,'Lista de Produtos'!$A$2:$AE$998,30,0),IF($F$10=30,VLOOKUP(A963,'Lista de Produtos'!$A$2:$AE$998,31,0))))))))))))))))))))))))))))))),"")</f>
        <v/>
      </c>
      <c r="E963" s="67"/>
      <c r="F963" s="42"/>
      <c r="G963" s="43" t="str">
        <f t="shared" si="14"/>
        <v/>
      </c>
    </row>
    <row r="964" spans="1:7" x14ac:dyDescent="0.25">
      <c r="A964" s="68" t="str">
        <f>IF('Lista de Produtos'!A953="","",'Lista de Produtos'!A953)</f>
        <v/>
      </c>
      <c r="B964" s="69"/>
      <c r="C964" s="70"/>
      <c r="D964" s="66" t="str">
        <f>IFERROR(IF($F$10=1,VLOOKUP(A964,'Lista de Produtos'!$A$2:$E$998,2,0),IF($F$10=2,VLOOKUP(A964,'Lista de Produtos'!$A$2:$E$998,3,0),IF($F$10=3,VLOOKUP(A964,'Lista de Produtos'!$A$2:$E$998,4,0),IF($F$10=4,VLOOKUP(A964,'Lista de Produtos'!$A$2:$E$998,5,0),IF($F$10=5,VLOOKUP(A964,'Lista de Produtos'!$A$2:$F$998,6,0),IF($F$10=6,VLOOKUP(A964,'Lista de Produtos'!$A$2:$G$998,7,0),IF($F$10=7,VLOOKUP(A964,'Lista de Produtos'!$A$2:$H$998,8,0),IF($F$10=8,VLOOKUP(A964,'Lista de Produtos'!$A$2:$I$998,9,0),IF($F$10=9,VLOOKUP(A964,'Lista de Produtos'!$A$2:$J$998,10,0),IF($F$10=10,VLOOKUP(A964,'Lista de Produtos'!$A$2:$AE$998,11,0),IF($F$10=11,VLOOKUP(A964,'Lista de Produtos'!$A$2:$AE$998,12,0),IF($F$10=12,VLOOKUP(A964,'Lista de Produtos'!$A$2:$AE$998,13,0),IF($F$10=13,VLOOKUP(A964,'Lista de Produtos'!$A$2:$AE$998,14,0),IF($F$10=14,VLOOKUP(A964,'Lista de Produtos'!$A$2:$AE$998,15,0),IF($F$10=15,VLOOKUP(A964,'Lista de Produtos'!$A$2:$AE$998,16,0),IF($F$10=16,VLOOKUP(A964,'Lista de Produtos'!$A$2:$AE$998,17,0),IF($F$10=17,VLOOKUP(A964,'Lista de Produtos'!$A$2:$AE$998,18,0),IF($F$10=18,VLOOKUP(A964,'Lista de Produtos'!$A$2:$AE$998,19,0),IF($F$10=19,VLOOKUP(A964,'Lista de Produtos'!$A$2:$AE$998,20,0),IF($F$10=20,VLOOKUP(A964,'Lista de Produtos'!$A$2:$AE$998,21,0),IF($F$10=21,VLOOKUP(A964,'Lista de Produtos'!$A$2:$AE$998,22,0),IF($F$10=22,VLOOKUP(A964,'Lista de Produtos'!$A$2:$AE$998,23,0),IF($F$10=23,VLOOKUP(A964,'Lista de Produtos'!$A$2:$AE$998,24,0),IF($F$10=24,VLOOKUP(A964,'Lista de Produtos'!$A$2:$AE$998,25,0),IF($F$10=25,VLOOKUP(A964,'Lista de Produtos'!$A$2:$AE$998,26,0),IF($F$10=26,VLOOKUP(A964,'Lista de Produtos'!$A$2:$AE$998,27,0),IF($F$10=27,VLOOKUP(A964,'Lista de Produtos'!$A$2:$AE$998,28,0),IF($F$10=28,VLOOKUP(A964,'Lista de Produtos'!$A$2:$AE$998,29,0),IF($F$10=29,VLOOKUP(A964,'Lista de Produtos'!$A$2:$AE$998,30,0),IF($F$10=30,VLOOKUP(A964,'Lista de Produtos'!$A$2:$AE$998,31,0))))))))))))))))))))))))))))))),"")</f>
        <v/>
      </c>
      <c r="E964" s="67"/>
      <c r="F964" s="42"/>
      <c r="G964" s="43" t="str">
        <f t="shared" si="14"/>
        <v/>
      </c>
    </row>
    <row r="965" spans="1:7" x14ac:dyDescent="0.25">
      <c r="A965" s="68" t="str">
        <f>IF('Lista de Produtos'!A954="","",'Lista de Produtos'!A954)</f>
        <v/>
      </c>
      <c r="B965" s="69"/>
      <c r="C965" s="70"/>
      <c r="D965" s="66" t="str">
        <f>IFERROR(IF($F$10=1,VLOOKUP(A965,'Lista de Produtos'!$A$2:$E$998,2,0),IF($F$10=2,VLOOKUP(A965,'Lista de Produtos'!$A$2:$E$998,3,0),IF($F$10=3,VLOOKUP(A965,'Lista de Produtos'!$A$2:$E$998,4,0),IF($F$10=4,VLOOKUP(A965,'Lista de Produtos'!$A$2:$E$998,5,0),IF($F$10=5,VLOOKUP(A965,'Lista de Produtos'!$A$2:$F$998,6,0),IF($F$10=6,VLOOKUP(A965,'Lista de Produtos'!$A$2:$G$998,7,0),IF($F$10=7,VLOOKUP(A965,'Lista de Produtos'!$A$2:$H$998,8,0),IF($F$10=8,VLOOKUP(A965,'Lista de Produtos'!$A$2:$I$998,9,0),IF($F$10=9,VLOOKUP(A965,'Lista de Produtos'!$A$2:$J$998,10,0),IF($F$10=10,VLOOKUP(A965,'Lista de Produtos'!$A$2:$AE$998,11,0),IF($F$10=11,VLOOKUP(A965,'Lista de Produtos'!$A$2:$AE$998,12,0),IF($F$10=12,VLOOKUP(A965,'Lista de Produtos'!$A$2:$AE$998,13,0),IF($F$10=13,VLOOKUP(A965,'Lista de Produtos'!$A$2:$AE$998,14,0),IF($F$10=14,VLOOKUP(A965,'Lista de Produtos'!$A$2:$AE$998,15,0),IF($F$10=15,VLOOKUP(A965,'Lista de Produtos'!$A$2:$AE$998,16,0),IF($F$10=16,VLOOKUP(A965,'Lista de Produtos'!$A$2:$AE$998,17,0),IF($F$10=17,VLOOKUP(A965,'Lista de Produtos'!$A$2:$AE$998,18,0),IF($F$10=18,VLOOKUP(A965,'Lista de Produtos'!$A$2:$AE$998,19,0),IF($F$10=19,VLOOKUP(A965,'Lista de Produtos'!$A$2:$AE$998,20,0),IF($F$10=20,VLOOKUP(A965,'Lista de Produtos'!$A$2:$AE$998,21,0),IF($F$10=21,VLOOKUP(A965,'Lista de Produtos'!$A$2:$AE$998,22,0),IF($F$10=22,VLOOKUP(A965,'Lista de Produtos'!$A$2:$AE$998,23,0),IF($F$10=23,VLOOKUP(A965,'Lista de Produtos'!$A$2:$AE$998,24,0),IF($F$10=24,VLOOKUP(A965,'Lista de Produtos'!$A$2:$AE$998,25,0),IF($F$10=25,VLOOKUP(A965,'Lista de Produtos'!$A$2:$AE$998,26,0),IF($F$10=26,VLOOKUP(A965,'Lista de Produtos'!$A$2:$AE$998,27,0),IF($F$10=27,VLOOKUP(A965,'Lista de Produtos'!$A$2:$AE$998,28,0),IF($F$10=28,VLOOKUP(A965,'Lista de Produtos'!$A$2:$AE$998,29,0),IF($F$10=29,VLOOKUP(A965,'Lista de Produtos'!$A$2:$AE$998,30,0),IF($F$10=30,VLOOKUP(A965,'Lista de Produtos'!$A$2:$AE$998,31,0))))))))))))))))))))))))))))))),"")</f>
        <v/>
      </c>
      <c r="E965" s="67"/>
      <c r="F965" s="42"/>
      <c r="G965" s="43" t="str">
        <f t="shared" si="14"/>
        <v/>
      </c>
    </row>
    <row r="966" spans="1:7" x14ac:dyDescent="0.25">
      <c r="A966" s="68" t="str">
        <f>IF('Lista de Produtos'!A955="","",'Lista de Produtos'!A955)</f>
        <v/>
      </c>
      <c r="B966" s="69"/>
      <c r="C966" s="70"/>
      <c r="D966" s="66" t="str">
        <f>IFERROR(IF($F$10=1,VLOOKUP(A966,'Lista de Produtos'!$A$2:$E$998,2,0),IF($F$10=2,VLOOKUP(A966,'Lista de Produtos'!$A$2:$E$998,3,0),IF($F$10=3,VLOOKUP(A966,'Lista de Produtos'!$A$2:$E$998,4,0),IF($F$10=4,VLOOKUP(A966,'Lista de Produtos'!$A$2:$E$998,5,0),IF($F$10=5,VLOOKUP(A966,'Lista de Produtos'!$A$2:$F$998,6,0),IF($F$10=6,VLOOKUP(A966,'Lista de Produtos'!$A$2:$G$998,7,0),IF($F$10=7,VLOOKUP(A966,'Lista de Produtos'!$A$2:$H$998,8,0),IF($F$10=8,VLOOKUP(A966,'Lista de Produtos'!$A$2:$I$998,9,0),IF($F$10=9,VLOOKUP(A966,'Lista de Produtos'!$A$2:$J$998,10,0),IF($F$10=10,VLOOKUP(A966,'Lista de Produtos'!$A$2:$AE$998,11,0),IF($F$10=11,VLOOKUP(A966,'Lista de Produtos'!$A$2:$AE$998,12,0),IF($F$10=12,VLOOKUP(A966,'Lista de Produtos'!$A$2:$AE$998,13,0),IF($F$10=13,VLOOKUP(A966,'Lista de Produtos'!$A$2:$AE$998,14,0),IF($F$10=14,VLOOKUP(A966,'Lista de Produtos'!$A$2:$AE$998,15,0),IF($F$10=15,VLOOKUP(A966,'Lista de Produtos'!$A$2:$AE$998,16,0),IF($F$10=16,VLOOKUP(A966,'Lista de Produtos'!$A$2:$AE$998,17,0),IF($F$10=17,VLOOKUP(A966,'Lista de Produtos'!$A$2:$AE$998,18,0),IF($F$10=18,VLOOKUP(A966,'Lista de Produtos'!$A$2:$AE$998,19,0),IF($F$10=19,VLOOKUP(A966,'Lista de Produtos'!$A$2:$AE$998,20,0),IF($F$10=20,VLOOKUP(A966,'Lista de Produtos'!$A$2:$AE$998,21,0),IF($F$10=21,VLOOKUP(A966,'Lista de Produtos'!$A$2:$AE$998,22,0),IF($F$10=22,VLOOKUP(A966,'Lista de Produtos'!$A$2:$AE$998,23,0),IF($F$10=23,VLOOKUP(A966,'Lista de Produtos'!$A$2:$AE$998,24,0),IF($F$10=24,VLOOKUP(A966,'Lista de Produtos'!$A$2:$AE$998,25,0),IF($F$10=25,VLOOKUP(A966,'Lista de Produtos'!$A$2:$AE$998,26,0),IF($F$10=26,VLOOKUP(A966,'Lista de Produtos'!$A$2:$AE$998,27,0),IF($F$10=27,VLOOKUP(A966,'Lista de Produtos'!$A$2:$AE$998,28,0),IF($F$10=28,VLOOKUP(A966,'Lista de Produtos'!$A$2:$AE$998,29,0),IF($F$10=29,VLOOKUP(A966,'Lista de Produtos'!$A$2:$AE$998,30,0),IF($F$10=30,VLOOKUP(A966,'Lista de Produtos'!$A$2:$AE$998,31,0))))))))))))))))))))))))))))))),"")</f>
        <v/>
      </c>
      <c r="E966" s="67"/>
      <c r="F966" s="42"/>
      <c r="G966" s="43" t="str">
        <f t="shared" si="14"/>
        <v/>
      </c>
    </row>
    <row r="967" spans="1:7" x14ac:dyDescent="0.25">
      <c r="A967" s="68" t="str">
        <f>IF('Lista de Produtos'!A956="","",'Lista de Produtos'!A956)</f>
        <v/>
      </c>
      <c r="B967" s="69"/>
      <c r="C967" s="70"/>
      <c r="D967" s="66" t="str">
        <f>IFERROR(IF($F$10=1,VLOOKUP(A967,'Lista de Produtos'!$A$2:$E$998,2,0),IF($F$10=2,VLOOKUP(A967,'Lista de Produtos'!$A$2:$E$998,3,0),IF($F$10=3,VLOOKUP(A967,'Lista de Produtos'!$A$2:$E$998,4,0),IF($F$10=4,VLOOKUP(A967,'Lista de Produtos'!$A$2:$E$998,5,0),IF($F$10=5,VLOOKUP(A967,'Lista de Produtos'!$A$2:$F$998,6,0),IF($F$10=6,VLOOKUP(A967,'Lista de Produtos'!$A$2:$G$998,7,0),IF($F$10=7,VLOOKUP(A967,'Lista de Produtos'!$A$2:$H$998,8,0),IF($F$10=8,VLOOKUP(A967,'Lista de Produtos'!$A$2:$I$998,9,0),IF($F$10=9,VLOOKUP(A967,'Lista de Produtos'!$A$2:$J$998,10,0),IF($F$10=10,VLOOKUP(A967,'Lista de Produtos'!$A$2:$AE$998,11,0),IF($F$10=11,VLOOKUP(A967,'Lista de Produtos'!$A$2:$AE$998,12,0),IF($F$10=12,VLOOKUP(A967,'Lista de Produtos'!$A$2:$AE$998,13,0),IF($F$10=13,VLOOKUP(A967,'Lista de Produtos'!$A$2:$AE$998,14,0),IF($F$10=14,VLOOKUP(A967,'Lista de Produtos'!$A$2:$AE$998,15,0),IF($F$10=15,VLOOKUP(A967,'Lista de Produtos'!$A$2:$AE$998,16,0),IF($F$10=16,VLOOKUP(A967,'Lista de Produtos'!$A$2:$AE$998,17,0),IF($F$10=17,VLOOKUP(A967,'Lista de Produtos'!$A$2:$AE$998,18,0),IF($F$10=18,VLOOKUP(A967,'Lista de Produtos'!$A$2:$AE$998,19,0),IF($F$10=19,VLOOKUP(A967,'Lista de Produtos'!$A$2:$AE$998,20,0),IF($F$10=20,VLOOKUP(A967,'Lista de Produtos'!$A$2:$AE$998,21,0),IF($F$10=21,VLOOKUP(A967,'Lista de Produtos'!$A$2:$AE$998,22,0),IF($F$10=22,VLOOKUP(A967,'Lista de Produtos'!$A$2:$AE$998,23,0),IF($F$10=23,VLOOKUP(A967,'Lista de Produtos'!$A$2:$AE$998,24,0),IF($F$10=24,VLOOKUP(A967,'Lista de Produtos'!$A$2:$AE$998,25,0),IF($F$10=25,VLOOKUP(A967,'Lista de Produtos'!$A$2:$AE$998,26,0),IF($F$10=26,VLOOKUP(A967,'Lista de Produtos'!$A$2:$AE$998,27,0),IF($F$10=27,VLOOKUP(A967,'Lista de Produtos'!$A$2:$AE$998,28,0),IF($F$10=28,VLOOKUP(A967,'Lista de Produtos'!$A$2:$AE$998,29,0),IF($F$10=29,VLOOKUP(A967,'Lista de Produtos'!$A$2:$AE$998,30,0),IF($F$10=30,VLOOKUP(A967,'Lista de Produtos'!$A$2:$AE$998,31,0))))))))))))))))))))))))))))))),"")</f>
        <v/>
      </c>
      <c r="E967" s="67"/>
      <c r="F967" s="42"/>
      <c r="G967" s="43" t="str">
        <f t="shared" si="14"/>
        <v/>
      </c>
    </row>
    <row r="968" spans="1:7" x14ac:dyDescent="0.25">
      <c r="A968" s="68" t="str">
        <f>IF('Lista de Produtos'!A957="","",'Lista de Produtos'!A957)</f>
        <v/>
      </c>
      <c r="B968" s="69"/>
      <c r="C968" s="70"/>
      <c r="D968" s="66" t="str">
        <f>IFERROR(IF($F$10=1,VLOOKUP(A968,'Lista de Produtos'!$A$2:$E$998,2,0),IF($F$10=2,VLOOKUP(A968,'Lista de Produtos'!$A$2:$E$998,3,0),IF($F$10=3,VLOOKUP(A968,'Lista de Produtos'!$A$2:$E$998,4,0),IF($F$10=4,VLOOKUP(A968,'Lista de Produtos'!$A$2:$E$998,5,0),IF($F$10=5,VLOOKUP(A968,'Lista de Produtos'!$A$2:$F$998,6,0),IF($F$10=6,VLOOKUP(A968,'Lista de Produtos'!$A$2:$G$998,7,0),IF($F$10=7,VLOOKUP(A968,'Lista de Produtos'!$A$2:$H$998,8,0),IF($F$10=8,VLOOKUP(A968,'Lista de Produtos'!$A$2:$I$998,9,0),IF($F$10=9,VLOOKUP(A968,'Lista de Produtos'!$A$2:$J$998,10,0),IF($F$10=10,VLOOKUP(A968,'Lista de Produtos'!$A$2:$AE$998,11,0),IF($F$10=11,VLOOKUP(A968,'Lista de Produtos'!$A$2:$AE$998,12,0),IF($F$10=12,VLOOKUP(A968,'Lista de Produtos'!$A$2:$AE$998,13,0),IF($F$10=13,VLOOKUP(A968,'Lista de Produtos'!$A$2:$AE$998,14,0),IF($F$10=14,VLOOKUP(A968,'Lista de Produtos'!$A$2:$AE$998,15,0),IF($F$10=15,VLOOKUP(A968,'Lista de Produtos'!$A$2:$AE$998,16,0),IF($F$10=16,VLOOKUP(A968,'Lista de Produtos'!$A$2:$AE$998,17,0),IF($F$10=17,VLOOKUP(A968,'Lista de Produtos'!$A$2:$AE$998,18,0),IF($F$10=18,VLOOKUP(A968,'Lista de Produtos'!$A$2:$AE$998,19,0),IF($F$10=19,VLOOKUP(A968,'Lista de Produtos'!$A$2:$AE$998,20,0),IF($F$10=20,VLOOKUP(A968,'Lista de Produtos'!$A$2:$AE$998,21,0),IF($F$10=21,VLOOKUP(A968,'Lista de Produtos'!$A$2:$AE$998,22,0),IF($F$10=22,VLOOKUP(A968,'Lista de Produtos'!$A$2:$AE$998,23,0),IF($F$10=23,VLOOKUP(A968,'Lista de Produtos'!$A$2:$AE$998,24,0),IF($F$10=24,VLOOKUP(A968,'Lista de Produtos'!$A$2:$AE$998,25,0),IF($F$10=25,VLOOKUP(A968,'Lista de Produtos'!$A$2:$AE$998,26,0),IF($F$10=26,VLOOKUP(A968,'Lista de Produtos'!$A$2:$AE$998,27,0),IF($F$10=27,VLOOKUP(A968,'Lista de Produtos'!$A$2:$AE$998,28,0),IF($F$10=28,VLOOKUP(A968,'Lista de Produtos'!$A$2:$AE$998,29,0),IF($F$10=29,VLOOKUP(A968,'Lista de Produtos'!$A$2:$AE$998,30,0),IF($F$10=30,VLOOKUP(A968,'Lista de Produtos'!$A$2:$AE$998,31,0))))))))))))))))))))))))))))))),"")</f>
        <v/>
      </c>
      <c r="E968" s="67"/>
      <c r="F968" s="42"/>
      <c r="G968" s="43" t="str">
        <f t="shared" si="14"/>
        <v/>
      </c>
    </row>
    <row r="969" spans="1:7" x14ac:dyDescent="0.25">
      <c r="A969" s="68" t="str">
        <f>IF('Lista de Produtos'!A958="","",'Lista de Produtos'!A958)</f>
        <v/>
      </c>
      <c r="B969" s="69"/>
      <c r="C969" s="70"/>
      <c r="D969" s="66" t="str">
        <f>IFERROR(IF($F$10=1,VLOOKUP(A969,'Lista de Produtos'!$A$2:$E$998,2,0),IF($F$10=2,VLOOKUP(A969,'Lista de Produtos'!$A$2:$E$998,3,0),IF($F$10=3,VLOOKUP(A969,'Lista de Produtos'!$A$2:$E$998,4,0),IF($F$10=4,VLOOKUP(A969,'Lista de Produtos'!$A$2:$E$998,5,0),IF($F$10=5,VLOOKUP(A969,'Lista de Produtos'!$A$2:$F$998,6,0),IF($F$10=6,VLOOKUP(A969,'Lista de Produtos'!$A$2:$G$998,7,0),IF($F$10=7,VLOOKUP(A969,'Lista de Produtos'!$A$2:$H$998,8,0),IF($F$10=8,VLOOKUP(A969,'Lista de Produtos'!$A$2:$I$998,9,0),IF($F$10=9,VLOOKUP(A969,'Lista de Produtos'!$A$2:$J$998,10,0),IF($F$10=10,VLOOKUP(A969,'Lista de Produtos'!$A$2:$AE$998,11,0),IF($F$10=11,VLOOKUP(A969,'Lista de Produtos'!$A$2:$AE$998,12,0),IF($F$10=12,VLOOKUP(A969,'Lista de Produtos'!$A$2:$AE$998,13,0),IF($F$10=13,VLOOKUP(A969,'Lista de Produtos'!$A$2:$AE$998,14,0),IF($F$10=14,VLOOKUP(A969,'Lista de Produtos'!$A$2:$AE$998,15,0),IF($F$10=15,VLOOKUP(A969,'Lista de Produtos'!$A$2:$AE$998,16,0),IF($F$10=16,VLOOKUP(A969,'Lista de Produtos'!$A$2:$AE$998,17,0),IF($F$10=17,VLOOKUP(A969,'Lista de Produtos'!$A$2:$AE$998,18,0),IF($F$10=18,VLOOKUP(A969,'Lista de Produtos'!$A$2:$AE$998,19,0),IF($F$10=19,VLOOKUP(A969,'Lista de Produtos'!$A$2:$AE$998,20,0),IF($F$10=20,VLOOKUP(A969,'Lista de Produtos'!$A$2:$AE$998,21,0),IF($F$10=21,VLOOKUP(A969,'Lista de Produtos'!$A$2:$AE$998,22,0),IF($F$10=22,VLOOKUP(A969,'Lista de Produtos'!$A$2:$AE$998,23,0),IF($F$10=23,VLOOKUP(A969,'Lista de Produtos'!$A$2:$AE$998,24,0),IF($F$10=24,VLOOKUP(A969,'Lista de Produtos'!$A$2:$AE$998,25,0),IF($F$10=25,VLOOKUP(A969,'Lista de Produtos'!$A$2:$AE$998,26,0),IF($F$10=26,VLOOKUP(A969,'Lista de Produtos'!$A$2:$AE$998,27,0),IF($F$10=27,VLOOKUP(A969,'Lista de Produtos'!$A$2:$AE$998,28,0),IF($F$10=28,VLOOKUP(A969,'Lista de Produtos'!$A$2:$AE$998,29,0),IF($F$10=29,VLOOKUP(A969,'Lista de Produtos'!$A$2:$AE$998,30,0),IF($F$10=30,VLOOKUP(A969,'Lista de Produtos'!$A$2:$AE$998,31,0))))))))))))))))))))))))))))))),"")</f>
        <v/>
      </c>
      <c r="E969" s="67"/>
      <c r="F969" s="42"/>
      <c r="G969" s="43" t="str">
        <f t="shared" si="14"/>
        <v/>
      </c>
    </row>
    <row r="970" spans="1:7" x14ac:dyDescent="0.25">
      <c r="A970" s="68" t="str">
        <f>IF('Lista de Produtos'!A959="","",'Lista de Produtos'!A959)</f>
        <v/>
      </c>
      <c r="B970" s="69"/>
      <c r="C970" s="70"/>
      <c r="D970" s="66" t="str">
        <f>IFERROR(IF($F$10=1,VLOOKUP(A970,'Lista de Produtos'!$A$2:$E$998,2,0),IF($F$10=2,VLOOKUP(A970,'Lista de Produtos'!$A$2:$E$998,3,0),IF($F$10=3,VLOOKUP(A970,'Lista de Produtos'!$A$2:$E$998,4,0),IF($F$10=4,VLOOKUP(A970,'Lista de Produtos'!$A$2:$E$998,5,0),IF($F$10=5,VLOOKUP(A970,'Lista de Produtos'!$A$2:$F$998,6,0),IF($F$10=6,VLOOKUP(A970,'Lista de Produtos'!$A$2:$G$998,7,0),IF($F$10=7,VLOOKUP(A970,'Lista de Produtos'!$A$2:$H$998,8,0),IF($F$10=8,VLOOKUP(A970,'Lista de Produtos'!$A$2:$I$998,9,0),IF($F$10=9,VLOOKUP(A970,'Lista de Produtos'!$A$2:$J$998,10,0),IF($F$10=10,VLOOKUP(A970,'Lista de Produtos'!$A$2:$AE$998,11,0),IF($F$10=11,VLOOKUP(A970,'Lista de Produtos'!$A$2:$AE$998,12,0),IF($F$10=12,VLOOKUP(A970,'Lista de Produtos'!$A$2:$AE$998,13,0),IF($F$10=13,VLOOKUP(A970,'Lista de Produtos'!$A$2:$AE$998,14,0),IF($F$10=14,VLOOKUP(A970,'Lista de Produtos'!$A$2:$AE$998,15,0),IF($F$10=15,VLOOKUP(A970,'Lista de Produtos'!$A$2:$AE$998,16,0),IF($F$10=16,VLOOKUP(A970,'Lista de Produtos'!$A$2:$AE$998,17,0),IF($F$10=17,VLOOKUP(A970,'Lista de Produtos'!$A$2:$AE$998,18,0),IF($F$10=18,VLOOKUP(A970,'Lista de Produtos'!$A$2:$AE$998,19,0),IF($F$10=19,VLOOKUP(A970,'Lista de Produtos'!$A$2:$AE$998,20,0),IF($F$10=20,VLOOKUP(A970,'Lista de Produtos'!$A$2:$AE$998,21,0),IF($F$10=21,VLOOKUP(A970,'Lista de Produtos'!$A$2:$AE$998,22,0),IF($F$10=22,VLOOKUP(A970,'Lista de Produtos'!$A$2:$AE$998,23,0),IF($F$10=23,VLOOKUP(A970,'Lista de Produtos'!$A$2:$AE$998,24,0),IF($F$10=24,VLOOKUP(A970,'Lista de Produtos'!$A$2:$AE$998,25,0),IF($F$10=25,VLOOKUP(A970,'Lista de Produtos'!$A$2:$AE$998,26,0),IF($F$10=26,VLOOKUP(A970,'Lista de Produtos'!$A$2:$AE$998,27,0),IF($F$10=27,VLOOKUP(A970,'Lista de Produtos'!$A$2:$AE$998,28,0),IF($F$10=28,VLOOKUP(A970,'Lista de Produtos'!$A$2:$AE$998,29,0),IF($F$10=29,VLOOKUP(A970,'Lista de Produtos'!$A$2:$AE$998,30,0),IF($F$10=30,VLOOKUP(A970,'Lista de Produtos'!$A$2:$AE$998,31,0))))))))))))))))))))))))))))))),"")</f>
        <v/>
      </c>
      <c r="E970" s="67"/>
      <c r="F970" s="42"/>
      <c r="G970" s="43" t="str">
        <f t="shared" si="14"/>
        <v/>
      </c>
    </row>
    <row r="971" spans="1:7" x14ac:dyDescent="0.25">
      <c r="A971" s="68" t="str">
        <f>IF('Lista de Produtos'!A960="","",'Lista de Produtos'!A960)</f>
        <v/>
      </c>
      <c r="B971" s="69"/>
      <c r="C971" s="70"/>
      <c r="D971" s="66" t="str">
        <f>IFERROR(IF($F$10=1,VLOOKUP(A971,'Lista de Produtos'!$A$2:$E$998,2,0),IF($F$10=2,VLOOKUP(A971,'Lista de Produtos'!$A$2:$E$998,3,0),IF($F$10=3,VLOOKUP(A971,'Lista de Produtos'!$A$2:$E$998,4,0),IF($F$10=4,VLOOKUP(A971,'Lista de Produtos'!$A$2:$E$998,5,0),IF($F$10=5,VLOOKUP(A971,'Lista de Produtos'!$A$2:$F$998,6,0),IF($F$10=6,VLOOKUP(A971,'Lista de Produtos'!$A$2:$G$998,7,0),IF($F$10=7,VLOOKUP(A971,'Lista de Produtos'!$A$2:$H$998,8,0),IF($F$10=8,VLOOKUP(A971,'Lista de Produtos'!$A$2:$I$998,9,0),IF($F$10=9,VLOOKUP(A971,'Lista de Produtos'!$A$2:$J$998,10,0),IF($F$10=10,VLOOKUP(A971,'Lista de Produtos'!$A$2:$AE$998,11,0),IF($F$10=11,VLOOKUP(A971,'Lista de Produtos'!$A$2:$AE$998,12,0),IF($F$10=12,VLOOKUP(A971,'Lista de Produtos'!$A$2:$AE$998,13,0),IF($F$10=13,VLOOKUP(A971,'Lista de Produtos'!$A$2:$AE$998,14,0),IF($F$10=14,VLOOKUP(A971,'Lista de Produtos'!$A$2:$AE$998,15,0),IF($F$10=15,VLOOKUP(A971,'Lista de Produtos'!$A$2:$AE$998,16,0),IF($F$10=16,VLOOKUP(A971,'Lista de Produtos'!$A$2:$AE$998,17,0),IF($F$10=17,VLOOKUP(A971,'Lista de Produtos'!$A$2:$AE$998,18,0),IF($F$10=18,VLOOKUP(A971,'Lista de Produtos'!$A$2:$AE$998,19,0),IF($F$10=19,VLOOKUP(A971,'Lista de Produtos'!$A$2:$AE$998,20,0),IF($F$10=20,VLOOKUP(A971,'Lista de Produtos'!$A$2:$AE$998,21,0),IF($F$10=21,VLOOKUP(A971,'Lista de Produtos'!$A$2:$AE$998,22,0),IF($F$10=22,VLOOKUP(A971,'Lista de Produtos'!$A$2:$AE$998,23,0),IF($F$10=23,VLOOKUP(A971,'Lista de Produtos'!$A$2:$AE$998,24,0),IF($F$10=24,VLOOKUP(A971,'Lista de Produtos'!$A$2:$AE$998,25,0),IF($F$10=25,VLOOKUP(A971,'Lista de Produtos'!$A$2:$AE$998,26,0),IF($F$10=26,VLOOKUP(A971,'Lista de Produtos'!$A$2:$AE$998,27,0),IF($F$10=27,VLOOKUP(A971,'Lista de Produtos'!$A$2:$AE$998,28,0),IF($F$10=28,VLOOKUP(A971,'Lista de Produtos'!$A$2:$AE$998,29,0),IF($F$10=29,VLOOKUP(A971,'Lista de Produtos'!$A$2:$AE$998,30,0),IF($F$10=30,VLOOKUP(A971,'Lista de Produtos'!$A$2:$AE$998,31,0))))))))))))))))))))))))))))))),"")</f>
        <v/>
      </c>
      <c r="E971" s="67"/>
      <c r="F971" s="42"/>
      <c r="G971" s="43" t="str">
        <f t="shared" si="14"/>
        <v/>
      </c>
    </row>
    <row r="972" spans="1:7" x14ac:dyDescent="0.25">
      <c r="A972" s="68" t="str">
        <f>IF('Lista de Produtos'!A961="","",'Lista de Produtos'!A961)</f>
        <v/>
      </c>
      <c r="B972" s="69"/>
      <c r="C972" s="70"/>
      <c r="D972" s="66" t="str">
        <f>IFERROR(IF($F$10=1,VLOOKUP(A972,'Lista de Produtos'!$A$2:$E$998,2,0),IF($F$10=2,VLOOKUP(A972,'Lista de Produtos'!$A$2:$E$998,3,0),IF($F$10=3,VLOOKUP(A972,'Lista de Produtos'!$A$2:$E$998,4,0),IF($F$10=4,VLOOKUP(A972,'Lista de Produtos'!$A$2:$E$998,5,0),IF($F$10=5,VLOOKUP(A972,'Lista de Produtos'!$A$2:$F$998,6,0),IF($F$10=6,VLOOKUP(A972,'Lista de Produtos'!$A$2:$G$998,7,0),IF($F$10=7,VLOOKUP(A972,'Lista de Produtos'!$A$2:$H$998,8,0),IF($F$10=8,VLOOKUP(A972,'Lista de Produtos'!$A$2:$I$998,9,0),IF($F$10=9,VLOOKUP(A972,'Lista de Produtos'!$A$2:$J$998,10,0),IF($F$10=10,VLOOKUP(A972,'Lista de Produtos'!$A$2:$AE$998,11,0),IF($F$10=11,VLOOKUP(A972,'Lista de Produtos'!$A$2:$AE$998,12,0),IF($F$10=12,VLOOKUP(A972,'Lista de Produtos'!$A$2:$AE$998,13,0),IF($F$10=13,VLOOKUP(A972,'Lista de Produtos'!$A$2:$AE$998,14,0),IF($F$10=14,VLOOKUP(A972,'Lista de Produtos'!$A$2:$AE$998,15,0),IF($F$10=15,VLOOKUP(A972,'Lista de Produtos'!$A$2:$AE$998,16,0),IF($F$10=16,VLOOKUP(A972,'Lista de Produtos'!$A$2:$AE$998,17,0),IF($F$10=17,VLOOKUP(A972,'Lista de Produtos'!$A$2:$AE$998,18,0),IF($F$10=18,VLOOKUP(A972,'Lista de Produtos'!$A$2:$AE$998,19,0),IF($F$10=19,VLOOKUP(A972,'Lista de Produtos'!$A$2:$AE$998,20,0),IF($F$10=20,VLOOKUP(A972,'Lista de Produtos'!$A$2:$AE$998,21,0),IF($F$10=21,VLOOKUP(A972,'Lista de Produtos'!$A$2:$AE$998,22,0),IF($F$10=22,VLOOKUP(A972,'Lista de Produtos'!$A$2:$AE$998,23,0),IF($F$10=23,VLOOKUP(A972,'Lista de Produtos'!$A$2:$AE$998,24,0),IF($F$10=24,VLOOKUP(A972,'Lista de Produtos'!$A$2:$AE$998,25,0),IF($F$10=25,VLOOKUP(A972,'Lista de Produtos'!$A$2:$AE$998,26,0),IF($F$10=26,VLOOKUP(A972,'Lista de Produtos'!$A$2:$AE$998,27,0),IF($F$10=27,VLOOKUP(A972,'Lista de Produtos'!$A$2:$AE$998,28,0),IF($F$10=28,VLOOKUP(A972,'Lista de Produtos'!$A$2:$AE$998,29,0),IF($F$10=29,VLOOKUP(A972,'Lista de Produtos'!$A$2:$AE$998,30,0),IF($F$10=30,VLOOKUP(A972,'Lista de Produtos'!$A$2:$AE$998,31,0))))))))))))))))))))))))))))))),"")</f>
        <v/>
      </c>
      <c r="E972" s="67"/>
      <c r="F972" s="42"/>
      <c r="G972" s="43" t="str">
        <f t="shared" si="14"/>
        <v/>
      </c>
    </row>
    <row r="973" spans="1:7" x14ac:dyDescent="0.25">
      <c r="A973" s="68" t="str">
        <f>IF('Lista de Produtos'!A962="","",'Lista de Produtos'!A962)</f>
        <v/>
      </c>
      <c r="B973" s="69"/>
      <c r="C973" s="70"/>
      <c r="D973" s="66" t="str">
        <f>IFERROR(IF($F$10=1,VLOOKUP(A973,'Lista de Produtos'!$A$2:$E$998,2,0),IF($F$10=2,VLOOKUP(A973,'Lista de Produtos'!$A$2:$E$998,3,0),IF($F$10=3,VLOOKUP(A973,'Lista de Produtos'!$A$2:$E$998,4,0),IF($F$10=4,VLOOKUP(A973,'Lista de Produtos'!$A$2:$E$998,5,0),IF($F$10=5,VLOOKUP(A973,'Lista de Produtos'!$A$2:$F$998,6,0),IF($F$10=6,VLOOKUP(A973,'Lista de Produtos'!$A$2:$G$998,7,0),IF($F$10=7,VLOOKUP(A973,'Lista de Produtos'!$A$2:$H$998,8,0),IF($F$10=8,VLOOKUP(A973,'Lista de Produtos'!$A$2:$I$998,9,0),IF($F$10=9,VLOOKUP(A973,'Lista de Produtos'!$A$2:$J$998,10,0),IF($F$10=10,VLOOKUP(A973,'Lista de Produtos'!$A$2:$AE$998,11,0),IF($F$10=11,VLOOKUP(A973,'Lista de Produtos'!$A$2:$AE$998,12,0),IF($F$10=12,VLOOKUP(A973,'Lista de Produtos'!$A$2:$AE$998,13,0),IF($F$10=13,VLOOKUP(A973,'Lista de Produtos'!$A$2:$AE$998,14,0),IF($F$10=14,VLOOKUP(A973,'Lista de Produtos'!$A$2:$AE$998,15,0),IF($F$10=15,VLOOKUP(A973,'Lista de Produtos'!$A$2:$AE$998,16,0),IF($F$10=16,VLOOKUP(A973,'Lista de Produtos'!$A$2:$AE$998,17,0),IF($F$10=17,VLOOKUP(A973,'Lista de Produtos'!$A$2:$AE$998,18,0),IF($F$10=18,VLOOKUP(A973,'Lista de Produtos'!$A$2:$AE$998,19,0),IF($F$10=19,VLOOKUP(A973,'Lista de Produtos'!$A$2:$AE$998,20,0),IF($F$10=20,VLOOKUP(A973,'Lista de Produtos'!$A$2:$AE$998,21,0),IF($F$10=21,VLOOKUP(A973,'Lista de Produtos'!$A$2:$AE$998,22,0),IF($F$10=22,VLOOKUP(A973,'Lista de Produtos'!$A$2:$AE$998,23,0),IF($F$10=23,VLOOKUP(A973,'Lista de Produtos'!$A$2:$AE$998,24,0),IF($F$10=24,VLOOKUP(A973,'Lista de Produtos'!$A$2:$AE$998,25,0),IF($F$10=25,VLOOKUP(A973,'Lista de Produtos'!$A$2:$AE$998,26,0),IF($F$10=26,VLOOKUP(A973,'Lista de Produtos'!$A$2:$AE$998,27,0),IF($F$10=27,VLOOKUP(A973,'Lista de Produtos'!$A$2:$AE$998,28,0),IF($F$10=28,VLOOKUP(A973,'Lista de Produtos'!$A$2:$AE$998,29,0),IF($F$10=29,VLOOKUP(A973,'Lista de Produtos'!$A$2:$AE$998,30,0),IF($F$10=30,VLOOKUP(A973,'Lista de Produtos'!$A$2:$AE$998,31,0))))))))))))))))))))))))))))))),"")</f>
        <v/>
      </c>
      <c r="E973" s="67"/>
      <c r="F973" s="42"/>
      <c r="G973" s="43" t="str">
        <f t="shared" si="14"/>
        <v/>
      </c>
    </row>
    <row r="974" spans="1:7" x14ac:dyDescent="0.25">
      <c r="A974" s="68" t="str">
        <f>IF('Lista de Produtos'!A963="","",'Lista de Produtos'!A963)</f>
        <v/>
      </c>
      <c r="B974" s="69"/>
      <c r="C974" s="70"/>
      <c r="D974" s="66" t="str">
        <f>IFERROR(IF($F$10=1,VLOOKUP(A974,'Lista de Produtos'!$A$2:$E$998,2,0),IF($F$10=2,VLOOKUP(A974,'Lista de Produtos'!$A$2:$E$998,3,0),IF($F$10=3,VLOOKUP(A974,'Lista de Produtos'!$A$2:$E$998,4,0),IF($F$10=4,VLOOKUP(A974,'Lista de Produtos'!$A$2:$E$998,5,0),IF($F$10=5,VLOOKUP(A974,'Lista de Produtos'!$A$2:$F$998,6,0),IF($F$10=6,VLOOKUP(A974,'Lista de Produtos'!$A$2:$G$998,7,0),IF($F$10=7,VLOOKUP(A974,'Lista de Produtos'!$A$2:$H$998,8,0),IF($F$10=8,VLOOKUP(A974,'Lista de Produtos'!$A$2:$I$998,9,0),IF($F$10=9,VLOOKUP(A974,'Lista de Produtos'!$A$2:$J$998,10,0),IF($F$10=10,VLOOKUP(A974,'Lista de Produtos'!$A$2:$AE$998,11,0),IF($F$10=11,VLOOKUP(A974,'Lista de Produtos'!$A$2:$AE$998,12,0),IF($F$10=12,VLOOKUP(A974,'Lista de Produtos'!$A$2:$AE$998,13,0),IF($F$10=13,VLOOKUP(A974,'Lista de Produtos'!$A$2:$AE$998,14,0),IF($F$10=14,VLOOKUP(A974,'Lista de Produtos'!$A$2:$AE$998,15,0),IF($F$10=15,VLOOKUP(A974,'Lista de Produtos'!$A$2:$AE$998,16,0),IF($F$10=16,VLOOKUP(A974,'Lista de Produtos'!$A$2:$AE$998,17,0),IF($F$10=17,VLOOKUP(A974,'Lista de Produtos'!$A$2:$AE$998,18,0),IF($F$10=18,VLOOKUP(A974,'Lista de Produtos'!$A$2:$AE$998,19,0),IF($F$10=19,VLOOKUP(A974,'Lista de Produtos'!$A$2:$AE$998,20,0),IF($F$10=20,VLOOKUP(A974,'Lista de Produtos'!$A$2:$AE$998,21,0),IF($F$10=21,VLOOKUP(A974,'Lista de Produtos'!$A$2:$AE$998,22,0),IF($F$10=22,VLOOKUP(A974,'Lista de Produtos'!$A$2:$AE$998,23,0),IF($F$10=23,VLOOKUP(A974,'Lista de Produtos'!$A$2:$AE$998,24,0),IF($F$10=24,VLOOKUP(A974,'Lista de Produtos'!$A$2:$AE$998,25,0),IF($F$10=25,VLOOKUP(A974,'Lista de Produtos'!$A$2:$AE$998,26,0),IF($F$10=26,VLOOKUP(A974,'Lista de Produtos'!$A$2:$AE$998,27,0),IF($F$10=27,VLOOKUP(A974,'Lista de Produtos'!$A$2:$AE$998,28,0),IF($F$10=28,VLOOKUP(A974,'Lista de Produtos'!$A$2:$AE$998,29,0),IF($F$10=29,VLOOKUP(A974,'Lista de Produtos'!$A$2:$AE$998,30,0),IF($F$10=30,VLOOKUP(A974,'Lista de Produtos'!$A$2:$AE$998,31,0))))))))))))))))))))))))))))))),"")</f>
        <v/>
      </c>
      <c r="E974" s="67"/>
      <c r="F974" s="42"/>
      <c r="G974" s="43" t="str">
        <f t="shared" ref="G974:G1009" si="15">IFERROR(IF(D974="","",D974*F974),"")</f>
        <v/>
      </c>
    </row>
    <row r="975" spans="1:7" x14ac:dyDescent="0.25">
      <c r="A975" s="68" t="str">
        <f>IF('Lista de Produtos'!A964="","",'Lista de Produtos'!A964)</f>
        <v/>
      </c>
      <c r="B975" s="69"/>
      <c r="C975" s="70"/>
      <c r="D975" s="66" t="str">
        <f>IFERROR(IF($F$10=1,VLOOKUP(A975,'Lista de Produtos'!$A$2:$E$998,2,0),IF($F$10=2,VLOOKUP(A975,'Lista de Produtos'!$A$2:$E$998,3,0),IF($F$10=3,VLOOKUP(A975,'Lista de Produtos'!$A$2:$E$998,4,0),IF($F$10=4,VLOOKUP(A975,'Lista de Produtos'!$A$2:$E$998,5,0),IF($F$10=5,VLOOKUP(A975,'Lista de Produtos'!$A$2:$F$998,6,0),IF($F$10=6,VLOOKUP(A975,'Lista de Produtos'!$A$2:$G$998,7,0),IF($F$10=7,VLOOKUP(A975,'Lista de Produtos'!$A$2:$H$998,8,0),IF($F$10=8,VLOOKUP(A975,'Lista de Produtos'!$A$2:$I$998,9,0),IF($F$10=9,VLOOKUP(A975,'Lista de Produtos'!$A$2:$J$998,10,0),IF($F$10=10,VLOOKUP(A975,'Lista de Produtos'!$A$2:$AE$998,11,0),IF($F$10=11,VLOOKUP(A975,'Lista de Produtos'!$A$2:$AE$998,12,0),IF($F$10=12,VLOOKUP(A975,'Lista de Produtos'!$A$2:$AE$998,13,0),IF($F$10=13,VLOOKUP(A975,'Lista de Produtos'!$A$2:$AE$998,14,0),IF($F$10=14,VLOOKUP(A975,'Lista de Produtos'!$A$2:$AE$998,15,0),IF($F$10=15,VLOOKUP(A975,'Lista de Produtos'!$A$2:$AE$998,16,0),IF($F$10=16,VLOOKUP(A975,'Lista de Produtos'!$A$2:$AE$998,17,0),IF($F$10=17,VLOOKUP(A975,'Lista de Produtos'!$A$2:$AE$998,18,0),IF($F$10=18,VLOOKUP(A975,'Lista de Produtos'!$A$2:$AE$998,19,0),IF($F$10=19,VLOOKUP(A975,'Lista de Produtos'!$A$2:$AE$998,20,0),IF($F$10=20,VLOOKUP(A975,'Lista de Produtos'!$A$2:$AE$998,21,0),IF($F$10=21,VLOOKUP(A975,'Lista de Produtos'!$A$2:$AE$998,22,0),IF($F$10=22,VLOOKUP(A975,'Lista de Produtos'!$A$2:$AE$998,23,0),IF($F$10=23,VLOOKUP(A975,'Lista de Produtos'!$A$2:$AE$998,24,0),IF($F$10=24,VLOOKUP(A975,'Lista de Produtos'!$A$2:$AE$998,25,0),IF($F$10=25,VLOOKUP(A975,'Lista de Produtos'!$A$2:$AE$998,26,0),IF($F$10=26,VLOOKUP(A975,'Lista de Produtos'!$A$2:$AE$998,27,0),IF($F$10=27,VLOOKUP(A975,'Lista de Produtos'!$A$2:$AE$998,28,0),IF($F$10=28,VLOOKUP(A975,'Lista de Produtos'!$A$2:$AE$998,29,0),IF($F$10=29,VLOOKUP(A975,'Lista de Produtos'!$A$2:$AE$998,30,0),IF($F$10=30,VLOOKUP(A975,'Lista de Produtos'!$A$2:$AE$998,31,0))))))))))))))))))))))))))))))),"")</f>
        <v/>
      </c>
      <c r="E975" s="67"/>
      <c r="F975" s="42"/>
      <c r="G975" s="43" t="str">
        <f t="shared" si="15"/>
        <v/>
      </c>
    </row>
    <row r="976" spans="1:7" x14ac:dyDescent="0.25">
      <c r="A976" s="68" t="str">
        <f>IF('Lista de Produtos'!A965="","",'Lista de Produtos'!A965)</f>
        <v/>
      </c>
      <c r="B976" s="69"/>
      <c r="C976" s="70"/>
      <c r="D976" s="66" t="str">
        <f>IFERROR(IF($F$10=1,VLOOKUP(A976,'Lista de Produtos'!$A$2:$E$998,2,0),IF($F$10=2,VLOOKUP(A976,'Lista de Produtos'!$A$2:$E$998,3,0),IF($F$10=3,VLOOKUP(A976,'Lista de Produtos'!$A$2:$E$998,4,0),IF($F$10=4,VLOOKUP(A976,'Lista de Produtos'!$A$2:$E$998,5,0),IF($F$10=5,VLOOKUP(A976,'Lista de Produtos'!$A$2:$F$998,6,0),IF($F$10=6,VLOOKUP(A976,'Lista de Produtos'!$A$2:$G$998,7,0),IF($F$10=7,VLOOKUP(A976,'Lista de Produtos'!$A$2:$H$998,8,0),IF($F$10=8,VLOOKUP(A976,'Lista de Produtos'!$A$2:$I$998,9,0),IF($F$10=9,VLOOKUP(A976,'Lista de Produtos'!$A$2:$J$998,10,0),IF($F$10=10,VLOOKUP(A976,'Lista de Produtos'!$A$2:$AE$998,11,0),IF($F$10=11,VLOOKUP(A976,'Lista de Produtos'!$A$2:$AE$998,12,0),IF($F$10=12,VLOOKUP(A976,'Lista de Produtos'!$A$2:$AE$998,13,0),IF($F$10=13,VLOOKUP(A976,'Lista de Produtos'!$A$2:$AE$998,14,0),IF($F$10=14,VLOOKUP(A976,'Lista de Produtos'!$A$2:$AE$998,15,0),IF($F$10=15,VLOOKUP(A976,'Lista de Produtos'!$A$2:$AE$998,16,0),IF($F$10=16,VLOOKUP(A976,'Lista de Produtos'!$A$2:$AE$998,17,0),IF($F$10=17,VLOOKUP(A976,'Lista de Produtos'!$A$2:$AE$998,18,0),IF($F$10=18,VLOOKUP(A976,'Lista de Produtos'!$A$2:$AE$998,19,0),IF($F$10=19,VLOOKUP(A976,'Lista de Produtos'!$A$2:$AE$998,20,0),IF($F$10=20,VLOOKUP(A976,'Lista de Produtos'!$A$2:$AE$998,21,0),IF($F$10=21,VLOOKUP(A976,'Lista de Produtos'!$A$2:$AE$998,22,0),IF($F$10=22,VLOOKUP(A976,'Lista de Produtos'!$A$2:$AE$998,23,0),IF($F$10=23,VLOOKUP(A976,'Lista de Produtos'!$A$2:$AE$998,24,0),IF($F$10=24,VLOOKUP(A976,'Lista de Produtos'!$A$2:$AE$998,25,0),IF($F$10=25,VLOOKUP(A976,'Lista de Produtos'!$A$2:$AE$998,26,0),IF($F$10=26,VLOOKUP(A976,'Lista de Produtos'!$A$2:$AE$998,27,0),IF($F$10=27,VLOOKUP(A976,'Lista de Produtos'!$A$2:$AE$998,28,0),IF($F$10=28,VLOOKUP(A976,'Lista de Produtos'!$A$2:$AE$998,29,0),IF($F$10=29,VLOOKUP(A976,'Lista de Produtos'!$A$2:$AE$998,30,0),IF($F$10=30,VLOOKUP(A976,'Lista de Produtos'!$A$2:$AE$998,31,0))))))))))))))))))))))))))))))),"")</f>
        <v/>
      </c>
      <c r="E976" s="67"/>
      <c r="F976" s="42"/>
      <c r="G976" s="43" t="str">
        <f t="shared" si="15"/>
        <v/>
      </c>
    </row>
    <row r="977" spans="1:7" x14ac:dyDescent="0.25">
      <c r="A977" s="68" t="str">
        <f>IF('Lista de Produtos'!A966="","",'Lista de Produtos'!A966)</f>
        <v/>
      </c>
      <c r="B977" s="69"/>
      <c r="C977" s="70"/>
      <c r="D977" s="66" t="str">
        <f>IFERROR(IF($F$10=1,VLOOKUP(A977,'Lista de Produtos'!$A$2:$E$998,2,0),IF($F$10=2,VLOOKUP(A977,'Lista de Produtos'!$A$2:$E$998,3,0),IF($F$10=3,VLOOKUP(A977,'Lista de Produtos'!$A$2:$E$998,4,0),IF($F$10=4,VLOOKUP(A977,'Lista de Produtos'!$A$2:$E$998,5,0),IF($F$10=5,VLOOKUP(A977,'Lista de Produtos'!$A$2:$F$998,6,0),IF($F$10=6,VLOOKUP(A977,'Lista de Produtos'!$A$2:$G$998,7,0),IF($F$10=7,VLOOKUP(A977,'Lista de Produtos'!$A$2:$H$998,8,0),IF($F$10=8,VLOOKUP(A977,'Lista de Produtos'!$A$2:$I$998,9,0),IF($F$10=9,VLOOKUP(A977,'Lista de Produtos'!$A$2:$J$998,10,0),IF($F$10=10,VLOOKUP(A977,'Lista de Produtos'!$A$2:$AE$998,11,0),IF($F$10=11,VLOOKUP(A977,'Lista de Produtos'!$A$2:$AE$998,12,0),IF($F$10=12,VLOOKUP(A977,'Lista de Produtos'!$A$2:$AE$998,13,0),IF($F$10=13,VLOOKUP(A977,'Lista de Produtos'!$A$2:$AE$998,14,0),IF($F$10=14,VLOOKUP(A977,'Lista de Produtos'!$A$2:$AE$998,15,0),IF($F$10=15,VLOOKUP(A977,'Lista de Produtos'!$A$2:$AE$998,16,0),IF($F$10=16,VLOOKUP(A977,'Lista de Produtos'!$A$2:$AE$998,17,0),IF($F$10=17,VLOOKUP(A977,'Lista de Produtos'!$A$2:$AE$998,18,0),IF($F$10=18,VLOOKUP(A977,'Lista de Produtos'!$A$2:$AE$998,19,0),IF($F$10=19,VLOOKUP(A977,'Lista de Produtos'!$A$2:$AE$998,20,0),IF($F$10=20,VLOOKUP(A977,'Lista de Produtos'!$A$2:$AE$998,21,0),IF($F$10=21,VLOOKUP(A977,'Lista de Produtos'!$A$2:$AE$998,22,0),IF($F$10=22,VLOOKUP(A977,'Lista de Produtos'!$A$2:$AE$998,23,0),IF($F$10=23,VLOOKUP(A977,'Lista de Produtos'!$A$2:$AE$998,24,0),IF($F$10=24,VLOOKUP(A977,'Lista de Produtos'!$A$2:$AE$998,25,0),IF($F$10=25,VLOOKUP(A977,'Lista de Produtos'!$A$2:$AE$998,26,0),IF($F$10=26,VLOOKUP(A977,'Lista de Produtos'!$A$2:$AE$998,27,0),IF($F$10=27,VLOOKUP(A977,'Lista de Produtos'!$A$2:$AE$998,28,0),IF($F$10=28,VLOOKUP(A977,'Lista de Produtos'!$A$2:$AE$998,29,0),IF($F$10=29,VLOOKUP(A977,'Lista de Produtos'!$A$2:$AE$998,30,0),IF($F$10=30,VLOOKUP(A977,'Lista de Produtos'!$A$2:$AE$998,31,0))))))))))))))))))))))))))))))),"")</f>
        <v/>
      </c>
      <c r="E977" s="67"/>
      <c r="F977" s="42"/>
      <c r="G977" s="43" t="str">
        <f t="shared" si="15"/>
        <v/>
      </c>
    </row>
    <row r="978" spans="1:7" x14ac:dyDescent="0.25">
      <c r="A978" s="68" t="str">
        <f>IF('Lista de Produtos'!A967="","",'Lista de Produtos'!A967)</f>
        <v/>
      </c>
      <c r="B978" s="69"/>
      <c r="C978" s="70"/>
      <c r="D978" s="66" t="str">
        <f>IFERROR(IF($F$10=1,VLOOKUP(A978,'Lista de Produtos'!$A$2:$E$998,2,0),IF($F$10=2,VLOOKUP(A978,'Lista de Produtos'!$A$2:$E$998,3,0),IF($F$10=3,VLOOKUP(A978,'Lista de Produtos'!$A$2:$E$998,4,0),IF($F$10=4,VLOOKUP(A978,'Lista de Produtos'!$A$2:$E$998,5,0),IF($F$10=5,VLOOKUP(A978,'Lista de Produtos'!$A$2:$F$998,6,0),IF($F$10=6,VLOOKUP(A978,'Lista de Produtos'!$A$2:$G$998,7,0),IF($F$10=7,VLOOKUP(A978,'Lista de Produtos'!$A$2:$H$998,8,0),IF($F$10=8,VLOOKUP(A978,'Lista de Produtos'!$A$2:$I$998,9,0),IF($F$10=9,VLOOKUP(A978,'Lista de Produtos'!$A$2:$J$998,10,0),IF($F$10=10,VLOOKUP(A978,'Lista de Produtos'!$A$2:$AE$998,11,0),IF($F$10=11,VLOOKUP(A978,'Lista de Produtos'!$A$2:$AE$998,12,0),IF($F$10=12,VLOOKUP(A978,'Lista de Produtos'!$A$2:$AE$998,13,0),IF($F$10=13,VLOOKUP(A978,'Lista de Produtos'!$A$2:$AE$998,14,0),IF($F$10=14,VLOOKUP(A978,'Lista de Produtos'!$A$2:$AE$998,15,0),IF($F$10=15,VLOOKUP(A978,'Lista de Produtos'!$A$2:$AE$998,16,0),IF($F$10=16,VLOOKUP(A978,'Lista de Produtos'!$A$2:$AE$998,17,0),IF($F$10=17,VLOOKUP(A978,'Lista de Produtos'!$A$2:$AE$998,18,0),IF($F$10=18,VLOOKUP(A978,'Lista de Produtos'!$A$2:$AE$998,19,0),IF($F$10=19,VLOOKUP(A978,'Lista de Produtos'!$A$2:$AE$998,20,0),IF($F$10=20,VLOOKUP(A978,'Lista de Produtos'!$A$2:$AE$998,21,0),IF($F$10=21,VLOOKUP(A978,'Lista de Produtos'!$A$2:$AE$998,22,0),IF($F$10=22,VLOOKUP(A978,'Lista de Produtos'!$A$2:$AE$998,23,0),IF($F$10=23,VLOOKUP(A978,'Lista de Produtos'!$A$2:$AE$998,24,0),IF($F$10=24,VLOOKUP(A978,'Lista de Produtos'!$A$2:$AE$998,25,0),IF($F$10=25,VLOOKUP(A978,'Lista de Produtos'!$A$2:$AE$998,26,0),IF($F$10=26,VLOOKUP(A978,'Lista de Produtos'!$A$2:$AE$998,27,0),IF($F$10=27,VLOOKUP(A978,'Lista de Produtos'!$A$2:$AE$998,28,0),IF($F$10=28,VLOOKUP(A978,'Lista de Produtos'!$A$2:$AE$998,29,0),IF($F$10=29,VLOOKUP(A978,'Lista de Produtos'!$A$2:$AE$998,30,0),IF($F$10=30,VLOOKUP(A978,'Lista de Produtos'!$A$2:$AE$998,31,0))))))))))))))))))))))))))))))),"")</f>
        <v/>
      </c>
      <c r="E978" s="67"/>
      <c r="F978" s="42"/>
      <c r="G978" s="43" t="str">
        <f t="shared" si="15"/>
        <v/>
      </c>
    </row>
    <row r="979" spans="1:7" x14ac:dyDescent="0.25">
      <c r="A979" s="68" t="str">
        <f>IF('Lista de Produtos'!A968="","",'Lista de Produtos'!A968)</f>
        <v/>
      </c>
      <c r="B979" s="69"/>
      <c r="C979" s="70"/>
      <c r="D979" s="66" t="str">
        <f>IFERROR(IF($F$10=1,VLOOKUP(A979,'Lista de Produtos'!$A$2:$E$998,2,0),IF($F$10=2,VLOOKUP(A979,'Lista de Produtos'!$A$2:$E$998,3,0),IF($F$10=3,VLOOKUP(A979,'Lista de Produtos'!$A$2:$E$998,4,0),IF($F$10=4,VLOOKUP(A979,'Lista de Produtos'!$A$2:$E$998,5,0),IF($F$10=5,VLOOKUP(A979,'Lista de Produtos'!$A$2:$F$998,6,0),IF($F$10=6,VLOOKUP(A979,'Lista de Produtos'!$A$2:$G$998,7,0),IF($F$10=7,VLOOKUP(A979,'Lista de Produtos'!$A$2:$H$998,8,0),IF($F$10=8,VLOOKUP(A979,'Lista de Produtos'!$A$2:$I$998,9,0),IF($F$10=9,VLOOKUP(A979,'Lista de Produtos'!$A$2:$J$998,10,0),IF($F$10=10,VLOOKUP(A979,'Lista de Produtos'!$A$2:$AE$998,11,0),IF($F$10=11,VLOOKUP(A979,'Lista de Produtos'!$A$2:$AE$998,12,0),IF($F$10=12,VLOOKUP(A979,'Lista de Produtos'!$A$2:$AE$998,13,0),IF($F$10=13,VLOOKUP(A979,'Lista de Produtos'!$A$2:$AE$998,14,0),IF($F$10=14,VLOOKUP(A979,'Lista de Produtos'!$A$2:$AE$998,15,0),IF($F$10=15,VLOOKUP(A979,'Lista de Produtos'!$A$2:$AE$998,16,0),IF($F$10=16,VLOOKUP(A979,'Lista de Produtos'!$A$2:$AE$998,17,0),IF($F$10=17,VLOOKUP(A979,'Lista de Produtos'!$A$2:$AE$998,18,0),IF($F$10=18,VLOOKUP(A979,'Lista de Produtos'!$A$2:$AE$998,19,0),IF($F$10=19,VLOOKUP(A979,'Lista de Produtos'!$A$2:$AE$998,20,0),IF($F$10=20,VLOOKUP(A979,'Lista de Produtos'!$A$2:$AE$998,21,0),IF($F$10=21,VLOOKUP(A979,'Lista de Produtos'!$A$2:$AE$998,22,0),IF($F$10=22,VLOOKUP(A979,'Lista de Produtos'!$A$2:$AE$998,23,0),IF($F$10=23,VLOOKUP(A979,'Lista de Produtos'!$A$2:$AE$998,24,0),IF($F$10=24,VLOOKUP(A979,'Lista de Produtos'!$A$2:$AE$998,25,0),IF($F$10=25,VLOOKUP(A979,'Lista de Produtos'!$A$2:$AE$998,26,0),IF($F$10=26,VLOOKUP(A979,'Lista de Produtos'!$A$2:$AE$998,27,0),IF($F$10=27,VLOOKUP(A979,'Lista de Produtos'!$A$2:$AE$998,28,0),IF($F$10=28,VLOOKUP(A979,'Lista de Produtos'!$A$2:$AE$998,29,0),IF($F$10=29,VLOOKUP(A979,'Lista de Produtos'!$A$2:$AE$998,30,0),IF($F$10=30,VLOOKUP(A979,'Lista de Produtos'!$A$2:$AE$998,31,0))))))))))))))))))))))))))))))),"")</f>
        <v/>
      </c>
      <c r="E979" s="67"/>
      <c r="F979" s="42"/>
      <c r="G979" s="43" t="str">
        <f t="shared" si="15"/>
        <v/>
      </c>
    </row>
    <row r="980" spans="1:7" x14ac:dyDescent="0.25">
      <c r="A980" s="68" t="str">
        <f>IF('Lista de Produtos'!A969="","",'Lista de Produtos'!A969)</f>
        <v/>
      </c>
      <c r="B980" s="69"/>
      <c r="C980" s="70"/>
      <c r="D980" s="66" t="str">
        <f>IFERROR(IF($F$10=1,VLOOKUP(A980,'Lista de Produtos'!$A$2:$E$998,2,0),IF($F$10=2,VLOOKUP(A980,'Lista de Produtos'!$A$2:$E$998,3,0),IF($F$10=3,VLOOKUP(A980,'Lista de Produtos'!$A$2:$E$998,4,0),IF($F$10=4,VLOOKUP(A980,'Lista de Produtos'!$A$2:$E$998,5,0),IF($F$10=5,VLOOKUP(A980,'Lista de Produtos'!$A$2:$F$998,6,0),IF($F$10=6,VLOOKUP(A980,'Lista de Produtos'!$A$2:$G$998,7,0),IF($F$10=7,VLOOKUP(A980,'Lista de Produtos'!$A$2:$H$998,8,0),IF($F$10=8,VLOOKUP(A980,'Lista de Produtos'!$A$2:$I$998,9,0),IF($F$10=9,VLOOKUP(A980,'Lista de Produtos'!$A$2:$J$998,10,0),IF($F$10=10,VLOOKUP(A980,'Lista de Produtos'!$A$2:$AE$998,11,0),IF($F$10=11,VLOOKUP(A980,'Lista de Produtos'!$A$2:$AE$998,12,0),IF($F$10=12,VLOOKUP(A980,'Lista de Produtos'!$A$2:$AE$998,13,0),IF($F$10=13,VLOOKUP(A980,'Lista de Produtos'!$A$2:$AE$998,14,0),IF($F$10=14,VLOOKUP(A980,'Lista de Produtos'!$A$2:$AE$998,15,0),IF($F$10=15,VLOOKUP(A980,'Lista de Produtos'!$A$2:$AE$998,16,0),IF($F$10=16,VLOOKUP(A980,'Lista de Produtos'!$A$2:$AE$998,17,0),IF($F$10=17,VLOOKUP(A980,'Lista de Produtos'!$A$2:$AE$998,18,0),IF($F$10=18,VLOOKUP(A980,'Lista de Produtos'!$A$2:$AE$998,19,0),IF($F$10=19,VLOOKUP(A980,'Lista de Produtos'!$A$2:$AE$998,20,0),IF($F$10=20,VLOOKUP(A980,'Lista de Produtos'!$A$2:$AE$998,21,0),IF($F$10=21,VLOOKUP(A980,'Lista de Produtos'!$A$2:$AE$998,22,0),IF($F$10=22,VLOOKUP(A980,'Lista de Produtos'!$A$2:$AE$998,23,0),IF($F$10=23,VLOOKUP(A980,'Lista de Produtos'!$A$2:$AE$998,24,0),IF($F$10=24,VLOOKUP(A980,'Lista de Produtos'!$A$2:$AE$998,25,0),IF($F$10=25,VLOOKUP(A980,'Lista de Produtos'!$A$2:$AE$998,26,0),IF($F$10=26,VLOOKUP(A980,'Lista de Produtos'!$A$2:$AE$998,27,0),IF($F$10=27,VLOOKUP(A980,'Lista de Produtos'!$A$2:$AE$998,28,0),IF($F$10=28,VLOOKUP(A980,'Lista de Produtos'!$A$2:$AE$998,29,0),IF($F$10=29,VLOOKUP(A980,'Lista de Produtos'!$A$2:$AE$998,30,0),IF($F$10=30,VLOOKUP(A980,'Lista de Produtos'!$A$2:$AE$998,31,0))))))))))))))))))))))))))))))),"")</f>
        <v/>
      </c>
      <c r="E980" s="67"/>
      <c r="F980" s="42"/>
      <c r="G980" s="43" t="str">
        <f t="shared" si="15"/>
        <v/>
      </c>
    </row>
    <row r="981" spans="1:7" x14ac:dyDescent="0.25">
      <c r="A981" s="68" t="str">
        <f>IF('Lista de Produtos'!A970="","",'Lista de Produtos'!A970)</f>
        <v/>
      </c>
      <c r="B981" s="69"/>
      <c r="C981" s="70"/>
      <c r="D981" s="66" t="str">
        <f>IFERROR(IF($F$10=1,VLOOKUP(A981,'Lista de Produtos'!$A$2:$E$998,2,0),IF($F$10=2,VLOOKUP(A981,'Lista de Produtos'!$A$2:$E$998,3,0),IF($F$10=3,VLOOKUP(A981,'Lista de Produtos'!$A$2:$E$998,4,0),IF($F$10=4,VLOOKUP(A981,'Lista de Produtos'!$A$2:$E$998,5,0),IF($F$10=5,VLOOKUP(A981,'Lista de Produtos'!$A$2:$F$998,6,0),IF($F$10=6,VLOOKUP(A981,'Lista de Produtos'!$A$2:$G$998,7,0),IF($F$10=7,VLOOKUP(A981,'Lista de Produtos'!$A$2:$H$998,8,0),IF($F$10=8,VLOOKUP(A981,'Lista de Produtos'!$A$2:$I$998,9,0),IF($F$10=9,VLOOKUP(A981,'Lista de Produtos'!$A$2:$J$998,10,0),IF($F$10=10,VLOOKUP(A981,'Lista de Produtos'!$A$2:$AE$998,11,0),IF($F$10=11,VLOOKUP(A981,'Lista de Produtos'!$A$2:$AE$998,12,0),IF($F$10=12,VLOOKUP(A981,'Lista de Produtos'!$A$2:$AE$998,13,0),IF($F$10=13,VLOOKUP(A981,'Lista de Produtos'!$A$2:$AE$998,14,0),IF($F$10=14,VLOOKUP(A981,'Lista de Produtos'!$A$2:$AE$998,15,0),IF($F$10=15,VLOOKUP(A981,'Lista de Produtos'!$A$2:$AE$998,16,0),IF($F$10=16,VLOOKUP(A981,'Lista de Produtos'!$A$2:$AE$998,17,0),IF($F$10=17,VLOOKUP(A981,'Lista de Produtos'!$A$2:$AE$998,18,0),IF($F$10=18,VLOOKUP(A981,'Lista de Produtos'!$A$2:$AE$998,19,0),IF($F$10=19,VLOOKUP(A981,'Lista de Produtos'!$A$2:$AE$998,20,0),IF($F$10=20,VLOOKUP(A981,'Lista de Produtos'!$A$2:$AE$998,21,0),IF($F$10=21,VLOOKUP(A981,'Lista de Produtos'!$A$2:$AE$998,22,0),IF($F$10=22,VLOOKUP(A981,'Lista de Produtos'!$A$2:$AE$998,23,0),IF($F$10=23,VLOOKUP(A981,'Lista de Produtos'!$A$2:$AE$998,24,0),IF($F$10=24,VLOOKUP(A981,'Lista de Produtos'!$A$2:$AE$998,25,0),IF($F$10=25,VLOOKUP(A981,'Lista de Produtos'!$A$2:$AE$998,26,0),IF($F$10=26,VLOOKUP(A981,'Lista de Produtos'!$A$2:$AE$998,27,0),IF($F$10=27,VLOOKUP(A981,'Lista de Produtos'!$A$2:$AE$998,28,0),IF($F$10=28,VLOOKUP(A981,'Lista de Produtos'!$A$2:$AE$998,29,0),IF($F$10=29,VLOOKUP(A981,'Lista de Produtos'!$A$2:$AE$998,30,0),IF($F$10=30,VLOOKUP(A981,'Lista de Produtos'!$A$2:$AE$998,31,0))))))))))))))))))))))))))))))),"")</f>
        <v/>
      </c>
      <c r="E981" s="67"/>
      <c r="F981" s="42"/>
      <c r="G981" s="43" t="str">
        <f t="shared" si="15"/>
        <v/>
      </c>
    </row>
    <row r="982" spans="1:7" x14ac:dyDescent="0.25">
      <c r="A982" s="68" t="str">
        <f>IF('Lista de Produtos'!A971="","",'Lista de Produtos'!A971)</f>
        <v/>
      </c>
      <c r="B982" s="69"/>
      <c r="C982" s="70"/>
      <c r="D982" s="66" t="str">
        <f>IFERROR(IF($F$10=1,VLOOKUP(A982,'Lista de Produtos'!$A$2:$E$998,2,0),IF($F$10=2,VLOOKUP(A982,'Lista de Produtos'!$A$2:$E$998,3,0),IF($F$10=3,VLOOKUP(A982,'Lista de Produtos'!$A$2:$E$998,4,0),IF($F$10=4,VLOOKUP(A982,'Lista de Produtos'!$A$2:$E$998,5,0),IF($F$10=5,VLOOKUP(A982,'Lista de Produtos'!$A$2:$F$998,6,0),IF($F$10=6,VLOOKUP(A982,'Lista de Produtos'!$A$2:$G$998,7,0),IF($F$10=7,VLOOKUP(A982,'Lista de Produtos'!$A$2:$H$998,8,0),IF($F$10=8,VLOOKUP(A982,'Lista de Produtos'!$A$2:$I$998,9,0),IF($F$10=9,VLOOKUP(A982,'Lista de Produtos'!$A$2:$J$998,10,0),IF($F$10=10,VLOOKUP(A982,'Lista de Produtos'!$A$2:$AE$998,11,0),IF($F$10=11,VLOOKUP(A982,'Lista de Produtos'!$A$2:$AE$998,12,0),IF($F$10=12,VLOOKUP(A982,'Lista de Produtos'!$A$2:$AE$998,13,0),IF($F$10=13,VLOOKUP(A982,'Lista de Produtos'!$A$2:$AE$998,14,0),IF($F$10=14,VLOOKUP(A982,'Lista de Produtos'!$A$2:$AE$998,15,0),IF($F$10=15,VLOOKUP(A982,'Lista de Produtos'!$A$2:$AE$998,16,0),IF($F$10=16,VLOOKUP(A982,'Lista de Produtos'!$A$2:$AE$998,17,0),IF($F$10=17,VLOOKUP(A982,'Lista de Produtos'!$A$2:$AE$998,18,0),IF($F$10=18,VLOOKUP(A982,'Lista de Produtos'!$A$2:$AE$998,19,0),IF($F$10=19,VLOOKUP(A982,'Lista de Produtos'!$A$2:$AE$998,20,0),IF($F$10=20,VLOOKUP(A982,'Lista de Produtos'!$A$2:$AE$998,21,0),IF($F$10=21,VLOOKUP(A982,'Lista de Produtos'!$A$2:$AE$998,22,0),IF($F$10=22,VLOOKUP(A982,'Lista de Produtos'!$A$2:$AE$998,23,0),IF($F$10=23,VLOOKUP(A982,'Lista de Produtos'!$A$2:$AE$998,24,0),IF($F$10=24,VLOOKUP(A982,'Lista de Produtos'!$A$2:$AE$998,25,0),IF($F$10=25,VLOOKUP(A982,'Lista de Produtos'!$A$2:$AE$998,26,0),IF($F$10=26,VLOOKUP(A982,'Lista de Produtos'!$A$2:$AE$998,27,0),IF($F$10=27,VLOOKUP(A982,'Lista de Produtos'!$A$2:$AE$998,28,0),IF($F$10=28,VLOOKUP(A982,'Lista de Produtos'!$A$2:$AE$998,29,0),IF($F$10=29,VLOOKUP(A982,'Lista de Produtos'!$A$2:$AE$998,30,0),IF($F$10=30,VLOOKUP(A982,'Lista de Produtos'!$A$2:$AE$998,31,0))))))))))))))))))))))))))))))),"")</f>
        <v/>
      </c>
      <c r="E982" s="67"/>
      <c r="F982" s="42"/>
      <c r="G982" s="43" t="str">
        <f t="shared" si="15"/>
        <v/>
      </c>
    </row>
    <row r="983" spans="1:7" x14ac:dyDescent="0.25">
      <c r="A983" s="68" t="str">
        <f>IF('Lista de Produtos'!A972="","",'Lista de Produtos'!A972)</f>
        <v/>
      </c>
      <c r="B983" s="69"/>
      <c r="C983" s="70"/>
      <c r="D983" s="66" t="str">
        <f>IFERROR(IF($F$10=1,VLOOKUP(A983,'Lista de Produtos'!$A$2:$E$998,2,0),IF($F$10=2,VLOOKUP(A983,'Lista de Produtos'!$A$2:$E$998,3,0),IF($F$10=3,VLOOKUP(A983,'Lista de Produtos'!$A$2:$E$998,4,0),IF($F$10=4,VLOOKUP(A983,'Lista de Produtos'!$A$2:$E$998,5,0),IF($F$10=5,VLOOKUP(A983,'Lista de Produtos'!$A$2:$F$998,6,0),IF($F$10=6,VLOOKUP(A983,'Lista de Produtos'!$A$2:$G$998,7,0),IF($F$10=7,VLOOKUP(A983,'Lista de Produtos'!$A$2:$H$998,8,0),IF($F$10=8,VLOOKUP(A983,'Lista de Produtos'!$A$2:$I$998,9,0),IF($F$10=9,VLOOKUP(A983,'Lista de Produtos'!$A$2:$J$998,10,0),IF($F$10=10,VLOOKUP(A983,'Lista de Produtos'!$A$2:$AE$998,11,0),IF($F$10=11,VLOOKUP(A983,'Lista de Produtos'!$A$2:$AE$998,12,0),IF($F$10=12,VLOOKUP(A983,'Lista de Produtos'!$A$2:$AE$998,13,0),IF($F$10=13,VLOOKUP(A983,'Lista de Produtos'!$A$2:$AE$998,14,0),IF($F$10=14,VLOOKUP(A983,'Lista de Produtos'!$A$2:$AE$998,15,0),IF($F$10=15,VLOOKUP(A983,'Lista de Produtos'!$A$2:$AE$998,16,0),IF($F$10=16,VLOOKUP(A983,'Lista de Produtos'!$A$2:$AE$998,17,0),IF($F$10=17,VLOOKUP(A983,'Lista de Produtos'!$A$2:$AE$998,18,0),IF($F$10=18,VLOOKUP(A983,'Lista de Produtos'!$A$2:$AE$998,19,0),IF($F$10=19,VLOOKUP(A983,'Lista de Produtos'!$A$2:$AE$998,20,0),IF($F$10=20,VLOOKUP(A983,'Lista de Produtos'!$A$2:$AE$998,21,0),IF($F$10=21,VLOOKUP(A983,'Lista de Produtos'!$A$2:$AE$998,22,0),IF($F$10=22,VLOOKUP(A983,'Lista de Produtos'!$A$2:$AE$998,23,0),IF($F$10=23,VLOOKUP(A983,'Lista de Produtos'!$A$2:$AE$998,24,0),IF($F$10=24,VLOOKUP(A983,'Lista de Produtos'!$A$2:$AE$998,25,0),IF($F$10=25,VLOOKUP(A983,'Lista de Produtos'!$A$2:$AE$998,26,0),IF($F$10=26,VLOOKUP(A983,'Lista de Produtos'!$A$2:$AE$998,27,0),IF($F$10=27,VLOOKUP(A983,'Lista de Produtos'!$A$2:$AE$998,28,0),IF($F$10=28,VLOOKUP(A983,'Lista de Produtos'!$A$2:$AE$998,29,0),IF($F$10=29,VLOOKUP(A983,'Lista de Produtos'!$A$2:$AE$998,30,0),IF($F$10=30,VLOOKUP(A983,'Lista de Produtos'!$A$2:$AE$998,31,0))))))))))))))))))))))))))))))),"")</f>
        <v/>
      </c>
      <c r="E983" s="67"/>
      <c r="F983" s="42"/>
      <c r="G983" s="43" t="str">
        <f t="shared" si="15"/>
        <v/>
      </c>
    </row>
    <row r="984" spans="1:7" x14ac:dyDescent="0.25">
      <c r="A984" s="68" t="str">
        <f>IF('Lista de Produtos'!A973="","",'Lista de Produtos'!A973)</f>
        <v/>
      </c>
      <c r="B984" s="69"/>
      <c r="C984" s="70"/>
      <c r="D984" s="66" t="str">
        <f>IFERROR(IF($F$10=1,VLOOKUP(A984,'Lista de Produtos'!$A$2:$E$998,2,0),IF($F$10=2,VLOOKUP(A984,'Lista de Produtos'!$A$2:$E$998,3,0),IF($F$10=3,VLOOKUP(A984,'Lista de Produtos'!$A$2:$E$998,4,0),IF($F$10=4,VLOOKUP(A984,'Lista de Produtos'!$A$2:$E$998,5,0),IF($F$10=5,VLOOKUP(A984,'Lista de Produtos'!$A$2:$F$998,6,0),IF($F$10=6,VLOOKUP(A984,'Lista de Produtos'!$A$2:$G$998,7,0),IF($F$10=7,VLOOKUP(A984,'Lista de Produtos'!$A$2:$H$998,8,0),IF($F$10=8,VLOOKUP(A984,'Lista de Produtos'!$A$2:$I$998,9,0),IF($F$10=9,VLOOKUP(A984,'Lista de Produtos'!$A$2:$J$998,10,0),IF($F$10=10,VLOOKUP(A984,'Lista de Produtos'!$A$2:$AE$998,11,0),IF($F$10=11,VLOOKUP(A984,'Lista de Produtos'!$A$2:$AE$998,12,0),IF($F$10=12,VLOOKUP(A984,'Lista de Produtos'!$A$2:$AE$998,13,0),IF($F$10=13,VLOOKUP(A984,'Lista de Produtos'!$A$2:$AE$998,14,0),IF($F$10=14,VLOOKUP(A984,'Lista de Produtos'!$A$2:$AE$998,15,0),IF($F$10=15,VLOOKUP(A984,'Lista de Produtos'!$A$2:$AE$998,16,0),IF($F$10=16,VLOOKUP(A984,'Lista de Produtos'!$A$2:$AE$998,17,0),IF($F$10=17,VLOOKUP(A984,'Lista de Produtos'!$A$2:$AE$998,18,0),IF($F$10=18,VLOOKUP(A984,'Lista de Produtos'!$A$2:$AE$998,19,0),IF($F$10=19,VLOOKUP(A984,'Lista de Produtos'!$A$2:$AE$998,20,0),IF($F$10=20,VLOOKUP(A984,'Lista de Produtos'!$A$2:$AE$998,21,0),IF($F$10=21,VLOOKUP(A984,'Lista de Produtos'!$A$2:$AE$998,22,0),IF($F$10=22,VLOOKUP(A984,'Lista de Produtos'!$A$2:$AE$998,23,0),IF($F$10=23,VLOOKUP(A984,'Lista de Produtos'!$A$2:$AE$998,24,0),IF($F$10=24,VLOOKUP(A984,'Lista de Produtos'!$A$2:$AE$998,25,0),IF($F$10=25,VLOOKUP(A984,'Lista de Produtos'!$A$2:$AE$998,26,0),IF($F$10=26,VLOOKUP(A984,'Lista de Produtos'!$A$2:$AE$998,27,0),IF($F$10=27,VLOOKUP(A984,'Lista de Produtos'!$A$2:$AE$998,28,0),IF($F$10=28,VLOOKUP(A984,'Lista de Produtos'!$A$2:$AE$998,29,0),IF($F$10=29,VLOOKUP(A984,'Lista de Produtos'!$A$2:$AE$998,30,0),IF($F$10=30,VLOOKUP(A984,'Lista de Produtos'!$A$2:$AE$998,31,0))))))))))))))))))))))))))))))),"")</f>
        <v/>
      </c>
      <c r="E984" s="67"/>
      <c r="F984" s="42"/>
      <c r="G984" s="43" t="str">
        <f t="shared" si="15"/>
        <v/>
      </c>
    </row>
    <row r="985" spans="1:7" x14ac:dyDescent="0.25">
      <c r="A985" s="68" t="str">
        <f>IF('Lista de Produtos'!A974="","",'Lista de Produtos'!A974)</f>
        <v/>
      </c>
      <c r="B985" s="69"/>
      <c r="C985" s="70"/>
      <c r="D985" s="66" t="str">
        <f>IFERROR(IF($F$10=1,VLOOKUP(A985,'Lista de Produtos'!$A$2:$E$998,2,0),IF($F$10=2,VLOOKUP(A985,'Lista de Produtos'!$A$2:$E$998,3,0),IF($F$10=3,VLOOKUP(A985,'Lista de Produtos'!$A$2:$E$998,4,0),IF($F$10=4,VLOOKUP(A985,'Lista de Produtos'!$A$2:$E$998,5,0),IF($F$10=5,VLOOKUP(A985,'Lista de Produtos'!$A$2:$F$998,6,0),IF($F$10=6,VLOOKUP(A985,'Lista de Produtos'!$A$2:$G$998,7,0),IF($F$10=7,VLOOKUP(A985,'Lista de Produtos'!$A$2:$H$998,8,0),IF($F$10=8,VLOOKUP(A985,'Lista de Produtos'!$A$2:$I$998,9,0),IF($F$10=9,VLOOKUP(A985,'Lista de Produtos'!$A$2:$J$998,10,0),IF($F$10=10,VLOOKUP(A985,'Lista de Produtos'!$A$2:$AE$998,11,0),IF($F$10=11,VLOOKUP(A985,'Lista de Produtos'!$A$2:$AE$998,12,0),IF($F$10=12,VLOOKUP(A985,'Lista de Produtos'!$A$2:$AE$998,13,0),IF($F$10=13,VLOOKUP(A985,'Lista de Produtos'!$A$2:$AE$998,14,0),IF($F$10=14,VLOOKUP(A985,'Lista de Produtos'!$A$2:$AE$998,15,0),IF($F$10=15,VLOOKUP(A985,'Lista de Produtos'!$A$2:$AE$998,16,0),IF($F$10=16,VLOOKUP(A985,'Lista de Produtos'!$A$2:$AE$998,17,0),IF($F$10=17,VLOOKUP(A985,'Lista de Produtos'!$A$2:$AE$998,18,0),IF($F$10=18,VLOOKUP(A985,'Lista de Produtos'!$A$2:$AE$998,19,0),IF($F$10=19,VLOOKUP(A985,'Lista de Produtos'!$A$2:$AE$998,20,0),IF($F$10=20,VLOOKUP(A985,'Lista de Produtos'!$A$2:$AE$998,21,0),IF($F$10=21,VLOOKUP(A985,'Lista de Produtos'!$A$2:$AE$998,22,0),IF($F$10=22,VLOOKUP(A985,'Lista de Produtos'!$A$2:$AE$998,23,0),IF($F$10=23,VLOOKUP(A985,'Lista de Produtos'!$A$2:$AE$998,24,0),IF($F$10=24,VLOOKUP(A985,'Lista de Produtos'!$A$2:$AE$998,25,0),IF($F$10=25,VLOOKUP(A985,'Lista de Produtos'!$A$2:$AE$998,26,0),IF($F$10=26,VLOOKUP(A985,'Lista de Produtos'!$A$2:$AE$998,27,0),IF($F$10=27,VLOOKUP(A985,'Lista de Produtos'!$A$2:$AE$998,28,0),IF($F$10=28,VLOOKUP(A985,'Lista de Produtos'!$A$2:$AE$998,29,0),IF($F$10=29,VLOOKUP(A985,'Lista de Produtos'!$A$2:$AE$998,30,0),IF($F$10=30,VLOOKUP(A985,'Lista de Produtos'!$A$2:$AE$998,31,0))))))))))))))))))))))))))))))),"")</f>
        <v/>
      </c>
      <c r="E985" s="67"/>
      <c r="F985" s="42"/>
      <c r="G985" s="43" t="str">
        <f t="shared" si="15"/>
        <v/>
      </c>
    </row>
    <row r="986" spans="1:7" x14ac:dyDescent="0.25">
      <c r="A986" s="68" t="str">
        <f>IF('Lista de Produtos'!A975="","",'Lista de Produtos'!A975)</f>
        <v/>
      </c>
      <c r="B986" s="69"/>
      <c r="C986" s="70"/>
      <c r="D986" s="66" t="str">
        <f>IFERROR(IF($F$10=1,VLOOKUP(A986,'Lista de Produtos'!$A$2:$E$998,2,0),IF($F$10=2,VLOOKUP(A986,'Lista de Produtos'!$A$2:$E$998,3,0),IF($F$10=3,VLOOKUP(A986,'Lista de Produtos'!$A$2:$E$998,4,0),IF($F$10=4,VLOOKUP(A986,'Lista de Produtos'!$A$2:$E$998,5,0),IF($F$10=5,VLOOKUP(A986,'Lista de Produtos'!$A$2:$F$998,6,0),IF($F$10=6,VLOOKUP(A986,'Lista de Produtos'!$A$2:$G$998,7,0),IF($F$10=7,VLOOKUP(A986,'Lista de Produtos'!$A$2:$H$998,8,0),IF($F$10=8,VLOOKUP(A986,'Lista de Produtos'!$A$2:$I$998,9,0),IF($F$10=9,VLOOKUP(A986,'Lista de Produtos'!$A$2:$J$998,10,0),IF($F$10=10,VLOOKUP(A986,'Lista de Produtos'!$A$2:$AE$998,11,0),IF($F$10=11,VLOOKUP(A986,'Lista de Produtos'!$A$2:$AE$998,12,0),IF($F$10=12,VLOOKUP(A986,'Lista de Produtos'!$A$2:$AE$998,13,0),IF($F$10=13,VLOOKUP(A986,'Lista de Produtos'!$A$2:$AE$998,14,0),IF($F$10=14,VLOOKUP(A986,'Lista de Produtos'!$A$2:$AE$998,15,0),IF($F$10=15,VLOOKUP(A986,'Lista de Produtos'!$A$2:$AE$998,16,0),IF($F$10=16,VLOOKUP(A986,'Lista de Produtos'!$A$2:$AE$998,17,0),IF($F$10=17,VLOOKUP(A986,'Lista de Produtos'!$A$2:$AE$998,18,0),IF($F$10=18,VLOOKUP(A986,'Lista de Produtos'!$A$2:$AE$998,19,0),IF($F$10=19,VLOOKUP(A986,'Lista de Produtos'!$A$2:$AE$998,20,0),IF($F$10=20,VLOOKUP(A986,'Lista de Produtos'!$A$2:$AE$998,21,0),IF($F$10=21,VLOOKUP(A986,'Lista de Produtos'!$A$2:$AE$998,22,0),IF($F$10=22,VLOOKUP(A986,'Lista de Produtos'!$A$2:$AE$998,23,0),IF($F$10=23,VLOOKUP(A986,'Lista de Produtos'!$A$2:$AE$998,24,0),IF($F$10=24,VLOOKUP(A986,'Lista de Produtos'!$A$2:$AE$998,25,0),IF($F$10=25,VLOOKUP(A986,'Lista de Produtos'!$A$2:$AE$998,26,0),IF($F$10=26,VLOOKUP(A986,'Lista de Produtos'!$A$2:$AE$998,27,0),IF($F$10=27,VLOOKUP(A986,'Lista de Produtos'!$A$2:$AE$998,28,0),IF($F$10=28,VLOOKUP(A986,'Lista de Produtos'!$A$2:$AE$998,29,0),IF($F$10=29,VLOOKUP(A986,'Lista de Produtos'!$A$2:$AE$998,30,0),IF($F$10=30,VLOOKUP(A986,'Lista de Produtos'!$A$2:$AE$998,31,0))))))))))))))))))))))))))))))),"")</f>
        <v/>
      </c>
      <c r="E986" s="67"/>
      <c r="F986" s="42"/>
      <c r="G986" s="43" t="str">
        <f t="shared" si="15"/>
        <v/>
      </c>
    </row>
    <row r="987" spans="1:7" x14ac:dyDescent="0.25">
      <c r="A987" s="68" t="str">
        <f>IF('Lista de Produtos'!A976="","",'Lista de Produtos'!A976)</f>
        <v/>
      </c>
      <c r="B987" s="69"/>
      <c r="C987" s="70"/>
      <c r="D987" s="66" t="str">
        <f>IFERROR(IF($F$10=1,VLOOKUP(A987,'Lista de Produtos'!$A$2:$E$998,2,0),IF($F$10=2,VLOOKUP(A987,'Lista de Produtos'!$A$2:$E$998,3,0),IF($F$10=3,VLOOKUP(A987,'Lista de Produtos'!$A$2:$E$998,4,0),IF($F$10=4,VLOOKUP(A987,'Lista de Produtos'!$A$2:$E$998,5,0),IF($F$10=5,VLOOKUP(A987,'Lista de Produtos'!$A$2:$F$998,6,0),IF($F$10=6,VLOOKUP(A987,'Lista de Produtos'!$A$2:$G$998,7,0),IF($F$10=7,VLOOKUP(A987,'Lista de Produtos'!$A$2:$H$998,8,0),IF($F$10=8,VLOOKUP(A987,'Lista de Produtos'!$A$2:$I$998,9,0),IF($F$10=9,VLOOKUP(A987,'Lista de Produtos'!$A$2:$J$998,10,0),IF($F$10=10,VLOOKUP(A987,'Lista de Produtos'!$A$2:$AE$998,11,0),IF($F$10=11,VLOOKUP(A987,'Lista de Produtos'!$A$2:$AE$998,12,0),IF($F$10=12,VLOOKUP(A987,'Lista de Produtos'!$A$2:$AE$998,13,0),IF($F$10=13,VLOOKUP(A987,'Lista de Produtos'!$A$2:$AE$998,14,0),IF($F$10=14,VLOOKUP(A987,'Lista de Produtos'!$A$2:$AE$998,15,0),IF($F$10=15,VLOOKUP(A987,'Lista de Produtos'!$A$2:$AE$998,16,0),IF($F$10=16,VLOOKUP(A987,'Lista de Produtos'!$A$2:$AE$998,17,0),IF($F$10=17,VLOOKUP(A987,'Lista de Produtos'!$A$2:$AE$998,18,0),IF($F$10=18,VLOOKUP(A987,'Lista de Produtos'!$A$2:$AE$998,19,0),IF($F$10=19,VLOOKUP(A987,'Lista de Produtos'!$A$2:$AE$998,20,0),IF($F$10=20,VLOOKUP(A987,'Lista de Produtos'!$A$2:$AE$998,21,0),IF($F$10=21,VLOOKUP(A987,'Lista de Produtos'!$A$2:$AE$998,22,0),IF($F$10=22,VLOOKUP(A987,'Lista de Produtos'!$A$2:$AE$998,23,0),IF($F$10=23,VLOOKUP(A987,'Lista de Produtos'!$A$2:$AE$998,24,0),IF($F$10=24,VLOOKUP(A987,'Lista de Produtos'!$A$2:$AE$998,25,0),IF($F$10=25,VLOOKUP(A987,'Lista de Produtos'!$A$2:$AE$998,26,0),IF($F$10=26,VLOOKUP(A987,'Lista de Produtos'!$A$2:$AE$998,27,0),IF($F$10=27,VLOOKUP(A987,'Lista de Produtos'!$A$2:$AE$998,28,0),IF($F$10=28,VLOOKUP(A987,'Lista de Produtos'!$A$2:$AE$998,29,0),IF($F$10=29,VLOOKUP(A987,'Lista de Produtos'!$A$2:$AE$998,30,0),IF($F$10=30,VLOOKUP(A987,'Lista de Produtos'!$A$2:$AE$998,31,0))))))))))))))))))))))))))))))),"")</f>
        <v/>
      </c>
      <c r="E987" s="67"/>
      <c r="F987" s="42"/>
      <c r="G987" s="43" t="str">
        <f t="shared" si="15"/>
        <v/>
      </c>
    </row>
    <row r="988" spans="1:7" x14ac:dyDescent="0.25">
      <c r="A988" s="68" t="str">
        <f>IF('Lista de Produtos'!A977="","",'Lista de Produtos'!A977)</f>
        <v/>
      </c>
      <c r="B988" s="69"/>
      <c r="C988" s="70"/>
      <c r="D988" s="66" t="str">
        <f>IFERROR(IF($F$10=1,VLOOKUP(A988,'Lista de Produtos'!$A$2:$E$998,2,0),IF($F$10=2,VLOOKUP(A988,'Lista de Produtos'!$A$2:$E$998,3,0),IF($F$10=3,VLOOKUP(A988,'Lista de Produtos'!$A$2:$E$998,4,0),IF($F$10=4,VLOOKUP(A988,'Lista de Produtos'!$A$2:$E$998,5,0),IF($F$10=5,VLOOKUP(A988,'Lista de Produtos'!$A$2:$F$998,6,0),IF($F$10=6,VLOOKUP(A988,'Lista de Produtos'!$A$2:$G$998,7,0),IF($F$10=7,VLOOKUP(A988,'Lista de Produtos'!$A$2:$H$998,8,0),IF($F$10=8,VLOOKUP(A988,'Lista de Produtos'!$A$2:$I$998,9,0),IF($F$10=9,VLOOKUP(A988,'Lista de Produtos'!$A$2:$J$998,10,0),IF($F$10=10,VLOOKUP(A988,'Lista de Produtos'!$A$2:$AE$998,11,0),IF($F$10=11,VLOOKUP(A988,'Lista de Produtos'!$A$2:$AE$998,12,0),IF($F$10=12,VLOOKUP(A988,'Lista de Produtos'!$A$2:$AE$998,13,0),IF($F$10=13,VLOOKUP(A988,'Lista de Produtos'!$A$2:$AE$998,14,0),IF($F$10=14,VLOOKUP(A988,'Lista de Produtos'!$A$2:$AE$998,15,0),IF($F$10=15,VLOOKUP(A988,'Lista de Produtos'!$A$2:$AE$998,16,0),IF($F$10=16,VLOOKUP(A988,'Lista de Produtos'!$A$2:$AE$998,17,0),IF($F$10=17,VLOOKUP(A988,'Lista de Produtos'!$A$2:$AE$998,18,0),IF($F$10=18,VLOOKUP(A988,'Lista de Produtos'!$A$2:$AE$998,19,0),IF($F$10=19,VLOOKUP(A988,'Lista de Produtos'!$A$2:$AE$998,20,0),IF($F$10=20,VLOOKUP(A988,'Lista de Produtos'!$A$2:$AE$998,21,0),IF($F$10=21,VLOOKUP(A988,'Lista de Produtos'!$A$2:$AE$998,22,0),IF($F$10=22,VLOOKUP(A988,'Lista de Produtos'!$A$2:$AE$998,23,0),IF($F$10=23,VLOOKUP(A988,'Lista de Produtos'!$A$2:$AE$998,24,0),IF($F$10=24,VLOOKUP(A988,'Lista de Produtos'!$A$2:$AE$998,25,0),IF($F$10=25,VLOOKUP(A988,'Lista de Produtos'!$A$2:$AE$998,26,0),IF($F$10=26,VLOOKUP(A988,'Lista de Produtos'!$A$2:$AE$998,27,0),IF($F$10=27,VLOOKUP(A988,'Lista de Produtos'!$A$2:$AE$998,28,0),IF($F$10=28,VLOOKUP(A988,'Lista de Produtos'!$A$2:$AE$998,29,0),IF($F$10=29,VLOOKUP(A988,'Lista de Produtos'!$A$2:$AE$998,30,0),IF($F$10=30,VLOOKUP(A988,'Lista de Produtos'!$A$2:$AE$998,31,0))))))))))))))))))))))))))))))),"")</f>
        <v/>
      </c>
      <c r="E988" s="67"/>
      <c r="F988" s="42"/>
      <c r="G988" s="43" t="str">
        <f t="shared" si="15"/>
        <v/>
      </c>
    </row>
    <row r="989" spans="1:7" x14ac:dyDescent="0.25">
      <c r="A989" s="68" t="str">
        <f>IF('Lista de Produtos'!A978="","",'Lista de Produtos'!A978)</f>
        <v/>
      </c>
      <c r="B989" s="69"/>
      <c r="C989" s="70"/>
      <c r="D989" s="66" t="str">
        <f>IFERROR(IF($F$10=1,VLOOKUP(A989,'Lista de Produtos'!$A$2:$E$998,2,0),IF($F$10=2,VLOOKUP(A989,'Lista de Produtos'!$A$2:$E$998,3,0),IF($F$10=3,VLOOKUP(A989,'Lista de Produtos'!$A$2:$E$998,4,0),IF($F$10=4,VLOOKUP(A989,'Lista de Produtos'!$A$2:$E$998,5,0),IF($F$10=5,VLOOKUP(A989,'Lista de Produtos'!$A$2:$F$998,6,0),IF($F$10=6,VLOOKUP(A989,'Lista de Produtos'!$A$2:$G$998,7,0),IF($F$10=7,VLOOKUP(A989,'Lista de Produtos'!$A$2:$H$998,8,0),IF($F$10=8,VLOOKUP(A989,'Lista de Produtos'!$A$2:$I$998,9,0),IF($F$10=9,VLOOKUP(A989,'Lista de Produtos'!$A$2:$J$998,10,0),IF($F$10=10,VLOOKUP(A989,'Lista de Produtos'!$A$2:$AE$998,11,0),IF($F$10=11,VLOOKUP(A989,'Lista de Produtos'!$A$2:$AE$998,12,0),IF($F$10=12,VLOOKUP(A989,'Lista de Produtos'!$A$2:$AE$998,13,0),IF($F$10=13,VLOOKUP(A989,'Lista de Produtos'!$A$2:$AE$998,14,0),IF($F$10=14,VLOOKUP(A989,'Lista de Produtos'!$A$2:$AE$998,15,0),IF($F$10=15,VLOOKUP(A989,'Lista de Produtos'!$A$2:$AE$998,16,0),IF($F$10=16,VLOOKUP(A989,'Lista de Produtos'!$A$2:$AE$998,17,0),IF($F$10=17,VLOOKUP(A989,'Lista de Produtos'!$A$2:$AE$998,18,0),IF($F$10=18,VLOOKUP(A989,'Lista de Produtos'!$A$2:$AE$998,19,0),IF($F$10=19,VLOOKUP(A989,'Lista de Produtos'!$A$2:$AE$998,20,0),IF($F$10=20,VLOOKUP(A989,'Lista de Produtos'!$A$2:$AE$998,21,0),IF($F$10=21,VLOOKUP(A989,'Lista de Produtos'!$A$2:$AE$998,22,0),IF($F$10=22,VLOOKUP(A989,'Lista de Produtos'!$A$2:$AE$998,23,0),IF($F$10=23,VLOOKUP(A989,'Lista de Produtos'!$A$2:$AE$998,24,0),IF($F$10=24,VLOOKUP(A989,'Lista de Produtos'!$A$2:$AE$998,25,0),IF($F$10=25,VLOOKUP(A989,'Lista de Produtos'!$A$2:$AE$998,26,0),IF($F$10=26,VLOOKUP(A989,'Lista de Produtos'!$A$2:$AE$998,27,0),IF($F$10=27,VLOOKUP(A989,'Lista de Produtos'!$A$2:$AE$998,28,0),IF($F$10=28,VLOOKUP(A989,'Lista de Produtos'!$A$2:$AE$998,29,0),IF($F$10=29,VLOOKUP(A989,'Lista de Produtos'!$A$2:$AE$998,30,0),IF($F$10=30,VLOOKUP(A989,'Lista de Produtos'!$A$2:$AE$998,31,0))))))))))))))))))))))))))))))),"")</f>
        <v/>
      </c>
      <c r="E989" s="67"/>
      <c r="F989" s="42"/>
      <c r="G989" s="43" t="str">
        <f t="shared" si="15"/>
        <v/>
      </c>
    </row>
    <row r="990" spans="1:7" x14ac:dyDescent="0.25">
      <c r="A990" s="68" t="str">
        <f>IF('Lista de Produtos'!A979="","",'Lista de Produtos'!A979)</f>
        <v/>
      </c>
      <c r="B990" s="69"/>
      <c r="C990" s="70"/>
      <c r="D990" s="66" t="str">
        <f>IFERROR(IF($F$10=1,VLOOKUP(A990,'Lista de Produtos'!$A$2:$E$998,2,0),IF($F$10=2,VLOOKUP(A990,'Lista de Produtos'!$A$2:$E$998,3,0),IF($F$10=3,VLOOKUP(A990,'Lista de Produtos'!$A$2:$E$998,4,0),IF($F$10=4,VLOOKUP(A990,'Lista de Produtos'!$A$2:$E$998,5,0),IF($F$10=5,VLOOKUP(A990,'Lista de Produtos'!$A$2:$F$998,6,0),IF($F$10=6,VLOOKUP(A990,'Lista de Produtos'!$A$2:$G$998,7,0),IF($F$10=7,VLOOKUP(A990,'Lista de Produtos'!$A$2:$H$998,8,0),IF($F$10=8,VLOOKUP(A990,'Lista de Produtos'!$A$2:$I$998,9,0),IF($F$10=9,VLOOKUP(A990,'Lista de Produtos'!$A$2:$J$998,10,0),IF($F$10=10,VLOOKUP(A990,'Lista de Produtos'!$A$2:$AE$998,11,0),IF($F$10=11,VLOOKUP(A990,'Lista de Produtos'!$A$2:$AE$998,12,0),IF($F$10=12,VLOOKUP(A990,'Lista de Produtos'!$A$2:$AE$998,13,0),IF($F$10=13,VLOOKUP(A990,'Lista de Produtos'!$A$2:$AE$998,14,0),IF($F$10=14,VLOOKUP(A990,'Lista de Produtos'!$A$2:$AE$998,15,0),IF($F$10=15,VLOOKUP(A990,'Lista de Produtos'!$A$2:$AE$998,16,0),IF($F$10=16,VLOOKUP(A990,'Lista de Produtos'!$A$2:$AE$998,17,0),IF($F$10=17,VLOOKUP(A990,'Lista de Produtos'!$A$2:$AE$998,18,0),IF($F$10=18,VLOOKUP(A990,'Lista de Produtos'!$A$2:$AE$998,19,0),IF($F$10=19,VLOOKUP(A990,'Lista de Produtos'!$A$2:$AE$998,20,0),IF($F$10=20,VLOOKUP(A990,'Lista de Produtos'!$A$2:$AE$998,21,0),IF($F$10=21,VLOOKUP(A990,'Lista de Produtos'!$A$2:$AE$998,22,0),IF($F$10=22,VLOOKUP(A990,'Lista de Produtos'!$A$2:$AE$998,23,0),IF($F$10=23,VLOOKUP(A990,'Lista de Produtos'!$A$2:$AE$998,24,0),IF($F$10=24,VLOOKUP(A990,'Lista de Produtos'!$A$2:$AE$998,25,0),IF($F$10=25,VLOOKUP(A990,'Lista de Produtos'!$A$2:$AE$998,26,0),IF($F$10=26,VLOOKUP(A990,'Lista de Produtos'!$A$2:$AE$998,27,0),IF($F$10=27,VLOOKUP(A990,'Lista de Produtos'!$A$2:$AE$998,28,0),IF($F$10=28,VLOOKUP(A990,'Lista de Produtos'!$A$2:$AE$998,29,0),IF($F$10=29,VLOOKUP(A990,'Lista de Produtos'!$A$2:$AE$998,30,0),IF($F$10=30,VLOOKUP(A990,'Lista de Produtos'!$A$2:$AE$998,31,0))))))))))))))))))))))))))))))),"")</f>
        <v/>
      </c>
      <c r="E990" s="67"/>
      <c r="F990" s="42"/>
      <c r="G990" s="43" t="str">
        <f t="shared" si="15"/>
        <v/>
      </c>
    </row>
    <row r="991" spans="1:7" x14ac:dyDescent="0.25">
      <c r="A991" s="68" t="str">
        <f>IF('Lista de Produtos'!A980="","",'Lista de Produtos'!A980)</f>
        <v/>
      </c>
      <c r="B991" s="69"/>
      <c r="C991" s="70"/>
      <c r="D991" s="66" t="str">
        <f>IFERROR(IF($F$10=1,VLOOKUP(A991,'Lista de Produtos'!$A$2:$E$998,2,0),IF($F$10=2,VLOOKUP(A991,'Lista de Produtos'!$A$2:$E$998,3,0),IF($F$10=3,VLOOKUP(A991,'Lista de Produtos'!$A$2:$E$998,4,0),IF($F$10=4,VLOOKUP(A991,'Lista de Produtos'!$A$2:$E$998,5,0),IF($F$10=5,VLOOKUP(A991,'Lista de Produtos'!$A$2:$F$998,6,0),IF($F$10=6,VLOOKUP(A991,'Lista de Produtos'!$A$2:$G$998,7,0),IF($F$10=7,VLOOKUP(A991,'Lista de Produtos'!$A$2:$H$998,8,0),IF($F$10=8,VLOOKUP(A991,'Lista de Produtos'!$A$2:$I$998,9,0),IF($F$10=9,VLOOKUP(A991,'Lista de Produtos'!$A$2:$J$998,10,0),IF($F$10=10,VLOOKUP(A991,'Lista de Produtos'!$A$2:$AE$998,11,0),IF($F$10=11,VLOOKUP(A991,'Lista de Produtos'!$A$2:$AE$998,12,0),IF($F$10=12,VLOOKUP(A991,'Lista de Produtos'!$A$2:$AE$998,13,0),IF($F$10=13,VLOOKUP(A991,'Lista de Produtos'!$A$2:$AE$998,14,0),IF($F$10=14,VLOOKUP(A991,'Lista de Produtos'!$A$2:$AE$998,15,0),IF($F$10=15,VLOOKUP(A991,'Lista de Produtos'!$A$2:$AE$998,16,0),IF($F$10=16,VLOOKUP(A991,'Lista de Produtos'!$A$2:$AE$998,17,0),IF($F$10=17,VLOOKUP(A991,'Lista de Produtos'!$A$2:$AE$998,18,0),IF($F$10=18,VLOOKUP(A991,'Lista de Produtos'!$A$2:$AE$998,19,0),IF($F$10=19,VLOOKUP(A991,'Lista de Produtos'!$A$2:$AE$998,20,0),IF($F$10=20,VLOOKUP(A991,'Lista de Produtos'!$A$2:$AE$998,21,0),IF($F$10=21,VLOOKUP(A991,'Lista de Produtos'!$A$2:$AE$998,22,0),IF($F$10=22,VLOOKUP(A991,'Lista de Produtos'!$A$2:$AE$998,23,0),IF($F$10=23,VLOOKUP(A991,'Lista de Produtos'!$A$2:$AE$998,24,0),IF($F$10=24,VLOOKUP(A991,'Lista de Produtos'!$A$2:$AE$998,25,0),IF($F$10=25,VLOOKUP(A991,'Lista de Produtos'!$A$2:$AE$998,26,0),IF($F$10=26,VLOOKUP(A991,'Lista de Produtos'!$A$2:$AE$998,27,0),IF($F$10=27,VLOOKUP(A991,'Lista de Produtos'!$A$2:$AE$998,28,0),IF($F$10=28,VLOOKUP(A991,'Lista de Produtos'!$A$2:$AE$998,29,0),IF($F$10=29,VLOOKUP(A991,'Lista de Produtos'!$A$2:$AE$998,30,0),IF($F$10=30,VLOOKUP(A991,'Lista de Produtos'!$A$2:$AE$998,31,0))))))))))))))))))))))))))))))),"")</f>
        <v/>
      </c>
      <c r="E991" s="67"/>
      <c r="F991" s="42"/>
      <c r="G991" s="43" t="str">
        <f t="shared" si="15"/>
        <v/>
      </c>
    </row>
    <row r="992" spans="1:7" x14ac:dyDescent="0.25">
      <c r="A992" s="68" t="str">
        <f>IF('Lista de Produtos'!A981="","",'Lista de Produtos'!A981)</f>
        <v/>
      </c>
      <c r="B992" s="69"/>
      <c r="C992" s="70"/>
      <c r="D992" s="66" t="str">
        <f>IFERROR(IF($F$10=1,VLOOKUP(A992,'Lista de Produtos'!$A$2:$E$998,2,0),IF($F$10=2,VLOOKUP(A992,'Lista de Produtos'!$A$2:$E$998,3,0),IF($F$10=3,VLOOKUP(A992,'Lista de Produtos'!$A$2:$E$998,4,0),IF($F$10=4,VLOOKUP(A992,'Lista de Produtos'!$A$2:$E$998,5,0),IF($F$10=5,VLOOKUP(A992,'Lista de Produtos'!$A$2:$F$998,6,0),IF($F$10=6,VLOOKUP(A992,'Lista de Produtos'!$A$2:$G$998,7,0),IF($F$10=7,VLOOKUP(A992,'Lista de Produtos'!$A$2:$H$998,8,0),IF($F$10=8,VLOOKUP(A992,'Lista de Produtos'!$A$2:$I$998,9,0),IF($F$10=9,VLOOKUP(A992,'Lista de Produtos'!$A$2:$J$998,10,0),IF($F$10=10,VLOOKUP(A992,'Lista de Produtos'!$A$2:$AE$998,11,0),IF($F$10=11,VLOOKUP(A992,'Lista de Produtos'!$A$2:$AE$998,12,0),IF($F$10=12,VLOOKUP(A992,'Lista de Produtos'!$A$2:$AE$998,13,0),IF($F$10=13,VLOOKUP(A992,'Lista de Produtos'!$A$2:$AE$998,14,0),IF($F$10=14,VLOOKUP(A992,'Lista de Produtos'!$A$2:$AE$998,15,0),IF($F$10=15,VLOOKUP(A992,'Lista de Produtos'!$A$2:$AE$998,16,0),IF($F$10=16,VLOOKUP(A992,'Lista de Produtos'!$A$2:$AE$998,17,0),IF($F$10=17,VLOOKUP(A992,'Lista de Produtos'!$A$2:$AE$998,18,0),IF($F$10=18,VLOOKUP(A992,'Lista de Produtos'!$A$2:$AE$998,19,0),IF($F$10=19,VLOOKUP(A992,'Lista de Produtos'!$A$2:$AE$998,20,0),IF($F$10=20,VLOOKUP(A992,'Lista de Produtos'!$A$2:$AE$998,21,0),IF($F$10=21,VLOOKUP(A992,'Lista de Produtos'!$A$2:$AE$998,22,0),IF($F$10=22,VLOOKUP(A992,'Lista de Produtos'!$A$2:$AE$998,23,0),IF($F$10=23,VLOOKUP(A992,'Lista de Produtos'!$A$2:$AE$998,24,0),IF($F$10=24,VLOOKUP(A992,'Lista de Produtos'!$A$2:$AE$998,25,0),IF($F$10=25,VLOOKUP(A992,'Lista de Produtos'!$A$2:$AE$998,26,0),IF($F$10=26,VLOOKUP(A992,'Lista de Produtos'!$A$2:$AE$998,27,0),IF($F$10=27,VLOOKUP(A992,'Lista de Produtos'!$A$2:$AE$998,28,0),IF($F$10=28,VLOOKUP(A992,'Lista de Produtos'!$A$2:$AE$998,29,0),IF($F$10=29,VLOOKUP(A992,'Lista de Produtos'!$A$2:$AE$998,30,0),IF($F$10=30,VLOOKUP(A992,'Lista de Produtos'!$A$2:$AE$998,31,0))))))))))))))))))))))))))))))),"")</f>
        <v/>
      </c>
      <c r="E992" s="67"/>
      <c r="F992" s="42"/>
      <c r="G992" s="43" t="str">
        <f t="shared" si="15"/>
        <v/>
      </c>
    </row>
    <row r="993" spans="1:7" x14ac:dyDescent="0.25">
      <c r="A993" s="68" t="str">
        <f>IF('Lista de Produtos'!A982="","",'Lista de Produtos'!A982)</f>
        <v/>
      </c>
      <c r="B993" s="69"/>
      <c r="C993" s="70"/>
      <c r="D993" s="66" t="str">
        <f>IFERROR(IF($F$10=1,VLOOKUP(A993,'Lista de Produtos'!$A$2:$E$998,2,0),IF($F$10=2,VLOOKUP(A993,'Lista de Produtos'!$A$2:$E$998,3,0),IF($F$10=3,VLOOKUP(A993,'Lista de Produtos'!$A$2:$E$998,4,0),IF($F$10=4,VLOOKUP(A993,'Lista de Produtos'!$A$2:$E$998,5,0),IF($F$10=5,VLOOKUP(A993,'Lista de Produtos'!$A$2:$F$998,6,0),IF($F$10=6,VLOOKUP(A993,'Lista de Produtos'!$A$2:$G$998,7,0),IF($F$10=7,VLOOKUP(A993,'Lista de Produtos'!$A$2:$H$998,8,0),IF($F$10=8,VLOOKUP(A993,'Lista de Produtos'!$A$2:$I$998,9,0),IF($F$10=9,VLOOKUP(A993,'Lista de Produtos'!$A$2:$J$998,10,0),IF($F$10=10,VLOOKUP(A993,'Lista de Produtos'!$A$2:$AE$998,11,0),IF($F$10=11,VLOOKUP(A993,'Lista de Produtos'!$A$2:$AE$998,12,0),IF($F$10=12,VLOOKUP(A993,'Lista de Produtos'!$A$2:$AE$998,13,0),IF($F$10=13,VLOOKUP(A993,'Lista de Produtos'!$A$2:$AE$998,14,0),IF($F$10=14,VLOOKUP(A993,'Lista de Produtos'!$A$2:$AE$998,15,0),IF($F$10=15,VLOOKUP(A993,'Lista de Produtos'!$A$2:$AE$998,16,0),IF($F$10=16,VLOOKUP(A993,'Lista de Produtos'!$A$2:$AE$998,17,0),IF($F$10=17,VLOOKUP(A993,'Lista de Produtos'!$A$2:$AE$998,18,0),IF($F$10=18,VLOOKUP(A993,'Lista de Produtos'!$A$2:$AE$998,19,0),IF($F$10=19,VLOOKUP(A993,'Lista de Produtos'!$A$2:$AE$998,20,0),IF($F$10=20,VLOOKUP(A993,'Lista de Produtos'!$A$2:$AE$998,21,0),IF($F$10=21,VLOOKUP(A993,'Lista de Produtos'!$A$2:$AE$998,22,0),IF($F$10=22,VLOOKUP(A993,'Lista de Produtos'!$A$2:$AE$998,23,0),IF($F$10=23,VLOOKUP(A993,'Lista de Produtos'!$A$2:$AE$998,24,0),IF($F$10=24,VLOOKUP(A993,'Lista de Produtos'!$A$2:$AE$998,25,0),IF($F$10=25,VLOOKUP(A993,'Lista de Produtos'!$A$2:$AE$998,26,0),IF($F$10=26,VLOOKUP(A993,'Lista de Produtos'!$A$2:$AE$998,27,0),IF($F$10=27,VLOOKUP(A993,'Lista de Produtos'!$A$2:$AE$998,28,0),IF($F$10=28,VLOOKUP(A993,'Lista de Produtos'!$A$2:$AE$998,29,0),IF($F$10=29,VLOOKUP(A993,'Lista de Produtos'!$A$2:$AE$998,30,0),IF($F$10=30,VLOOKUP(A993,'Lista de Produtos'!$A$2:$AE$998,31,0))))))))))))))))))))))))))))))),"")</f>
        <v/>
      </c>
      <c r="E993" s="67"/>
      <c r="F993" s="42"/>
      <c r="G993" s="43" t="str">
        <f t="shared" si="15"/>
        <v/>
      </c>
    </row>
    <row r="994" spans="1:7" x14ac:dyDescent="0.25">
      <c r="A994" s="68" t="str">
        <f>IF('Lista de Produtos'!A983="","",'Lista de Produtos'!A983)</f>
        <v/>
      </c>
      <c r="B994" s="69"/>
      <c r="C994" s="70"/>
      <c r="D994" s="66" t="str">
        <f>IFERROR(IF($F$10=1,VLOOKUP(A994,'Lista de Produtos'!$A$2:$E$998,2,0),IF($F$10=2,VLOOKUP(A994,'Lista de Produtos'!$A$2:$E$998,3,0),IF($F$10=3,VLOOKUP(A994,'Lista de Produtos'!$A$2:$E$998,4,0),IF($F$10=4,VLOOKUP(A994,'Lista de Produtos'!$A$2:$E$998,5,0),IF($F$10=5,VLOOKUP(A994,'Lista de Produtos'!$A$2:$F$998,6,0),IF($F$10=6,VLOOKUP(A994,'Lista de Produtos'!$A$2:$G$998,7,0),IF($F$10=7,VLOOKUP(A994,'Lista de Produtos'!$A$2:$H$998,8,0),IF($F$10=8,VLOOKUP(A994,'Lista de Produtos'!$A$2:$I$998,9,0),IF($F$10=9,VLOOKUP(A994,'Lista de Produtos'!$A$2:$J$998,10,0),IF($F$10=10,VLOOKUP(A994,'Lista de Produtos'!$A$2:$AE$998,11,0),IF($F$10=11,VLOOKUP(A994,'Lista de Produtos'!$A$2:$AE$998,12,0),IF($F$10=12,VLOOKUP(A994,'Lista de Produtos'!$A$2:$AE$998,13,0),IF($F$10=13,VLOOKUP(A994,'Lista de Produtos'!$A$2:$AE$998,14,0),IF($F$10=14,VLOOKUP(A994,'Lista de Produtos'!$A$2:$AE$998,15,0),IF($F$10=15,VLOOKUP(A994,'Lista de Produtos'!$A$2:$AE$998,16,0),IF($F$10=16,VLOOKUP(A994,'Lista de Produtos'!$A$2:$AE$998,17,0),IF($F$10=17,VLOOKUP(A994,'Lista de Produtos'!$A$2:$AE$998,18,0),IF($F$10=18,VLOOKUP(A994,'Lista de Produtos'!$A$2:$AE$998,19,0),IF($F$10=19,VLOOKUP(A994,'Lista de Produtos'!$A$2:$AE$998,20,0),IF($F$10=20,VLOOKUP(A994,'Lista de Produtos'!$A$2:$AE$998,21,0),IF($F$10=21,VLOOKUP(A994,'Lista de Produtos'!$A$2:$AE$998,22,0),IF($F$10=22,VLOOKUP(A994,'Lista de Produtos'!$A$2:$AE$998,23,0),IF($F$10=23,VLOOKUP(A994,'Lista de Produtos'!$A$2:$AE$998,24,0),IF($F$10=24,VLOOKUP(A994,'Lista de Produtos'!$A$2:$AE$998,25,0),IF($F$10=25,VLOOKUP(A994,'Lista de Produtos'!$A$2:$AE$998,26,0),IF($F$10=26,VLOOKUP(A994,'Lista de Produtos'!$A$2:$AE$998,27,0),IF($F$10=27,VLOOKUP(A994,'Lista de Produtos'!$A$2:$AE$998,28,0),IF($F$10=28,VLOOKUP(A994,'Lista de Produtos'!$A$2:$AE$998,29,0),IF($F$10=29,VLOOKUP(A994,'Lista de Produtos'!$A$2:$AE$998,30,0),IF($F$10=30,VLOOKUP(A994,'Lista de Produtos'!$A$2:$AE$998,31,0))))))))))))))))))))))))))))))),"")</f>
        <v/>
      </c>
      <c r="E994" s="67"/>
      <c r="F994" s="42"/>
      <c r="G994" s="43" t="str">
        <f t="shared" si="15"/>
        <v/>
      </c>
    </row>
    <row r="995" spans="1:7" x14ac:dyDescent="0.25">
      <c r="A995" s="68" t="str">
        <f>IF('Lista de Produtos'!A984="","",'Lista de Produtos'!A984)</f>
        <v/>
      </c>
      <c r="B995" s="69"/>
      <c r="C995" s="70"/>
      <c r="D995" s="66" t="str">
        <f>IFERROR(IF($F$10=1,VLOOKUP(A995,'Lista de Produtos'!$A$2:$E$998,2,0),IF($F$10=2,VLOOKUP(A995,'Lista de Produtos'!$A$2:$E$998,3,0),IF($F$10=3,VLOOKUP(A995,'Lista de Produtos'!$A$2:$E$998,4,0),IF($F$10=4,VLOOKUP(A995,'Lista de Produtos'!$A$2:$E$998,5,0),IF($F$10=5,VLOOKUP(A995,'Lista de Produtos'!$A$2:$F$998,6,0),IF($F$10=6,VLOOKUP(A995,'Lista de Produtos'!$A$2:$G$998,7,0),IF($F$10=7,VLOOKUP(A995,'Lista de Produtos'!$A$2:$H$998,8,0),IF($F$10=8,VLOOKUP(A995,'Lista de Produtos'!$A$2:$I$998,9,0),IF($F$10=9,VLOOKUP(A995,'Lista de Produtos'!$A$2:$J$998,10,0),IF($F$10=10,VLOOKUP(A995,'Lista de Produtos'!$A$2:$AE$998,11,0),IF($F$10=11,VLOOKUP(A995,'Lista de Produtos'!$A$2:$AE$998,12,0),IF($F$10=12,VLOOKUP(A995,'Lista de Produtos'!$A$2:$AE$998,13,0),IF($F$10=13,VLOOKUP(A995,'Lista de Produtos'!$A$2:$AE$998,14,0),IF($F$10=14,VLOOKUP(A995,'Lista de Produtos'!$A$2:$AE$998,15,0),IF($F$10=15,VLOOKUP(A995,'Lista de Produtos'!$A$2:$AE$998,16,0),IF($F$10=16,VLOOKUP(A995,'Lista de Produtos'!$A$2:$AE$998,17,0),IF($F$10=17,VLOOKUP(A995,'Lista de Produtos'!$A$2:$AE$998,18,0),IF($F$10=18,VLOOKUP(A995,'Lista de Produtos'!$A$2:$AE$998,19,0),IF($F$10=19,VLOOKUP(A995,'Lista de Produtos'!$A$2:$AE$998,20,0),IF($F$10=20,VLOOKUP(A995,'Lista de Produtos'!$A$2:$AE$998,21,0),IF($F$10=21,VLOOKUP(A995,'Lista de Produtos'!$A$2:$AE$998,22,0),IF($F$10=22,VLOOKUP(A995,'Lista de Produtos'!$A$2:$AE$998,23,0),IF($F$10=23,VLOOKUP(A995,'Lista de Produtos'!$A$2:$AE$998,24,0),IF($F$10=24,VLOOKUP(A995,'Lista de Produtos'!$A$2:$AE$998,25,0),IF($F$10=25,VLOOKUP(A995,'Lista de Produtos'!$A$2:$AE$998,26,0),IF($F$10=26,VLOOKUP(A995,'Lista de Produtos'!$A$2:$AE$998,27,0),IF($F$10=27,VLOOKUP(A995,'Lista de Produtos'!$A$2:$AE$998,28,0),IF($F$10=28,VLOOKUP(A995,'Lista de Produtos'!$A$2:$AE$998,29,0),IF($F$10=29,VLOOKUP(A995,'Lista de Produtos'!$A$2:$AE$998,30,0),IF($F$10=30,VLOOKUP(A995,'Lista de Produtos'!$A$2:$AE$998,31,0))))))))))))))))))))))))))))))),"")</f>
        <v/>
      </c>
      <c r="E995" s="67"/>
      <c r="F995" s="42"/>
      <c r="G995" s="43" t="str">
        <f t="shared" si="15"/>
        <v/>
      </c>
    </row>
    <row r="996" spans="1:7" x14ac:dyDescent="0.25">
      <c r="A996" s="68" t="str">
        <f>IF('Lista de Produtos'!A985="","",'Lista de Produtos'!A985)</f>
        <v/>
      </c>
      <c r="B996" s="69"/>
      <c r="C996" s="70"/>
      <c r="D996" s="66" t="str">
        <f>IFERROR(IF($F$10=1,VLOOKUP(A996,'Lista de Produtos'!$A$2:$E$998,2,0),IF($F$10=2,VLOOKUP(A996,'Lista de Produtos'!$A$2:$E$998,3,0),IF($F$10=3,VLOOKUP(A996,'Lista de Produtos'!$A$2:$E$998,4,0),IF($F$10=4,VLOOKUP(A996,'Lista de Produtos'!$A$2:$E$998,5,0),IF($F$10=5,VLOOKUP(A996,'Lista de Produtos'!$A$2:$F$998,6,0),IF($F$10=6,VLOOKUP(A996,'Lista de Produtos'!$A$2:$G$998,7,0),IF($F$10=7,VLOOKUP(A996,'Lista de Produtos'!$A$2:$H$998,8,0),IF($F$10=8,VLOOKUP(A996,'Lista de Produtos'!$A$2:$I$998,9,0),IF($F$10=9,VLOOKUP(A996,'Lista de Produtos'!$A$2:$J$998,10,0),IF($F$10=10,VLOOKUP(A996,'Lista de Produtos'!$A$2:$AE$998,11,0),IF($F$10=11,VLOOKUP(A996,'Lista de Produtos'!$A$2:$AE$998,12,0),IF($F$10=12,VLOOKUP(A996,'Lista de Produtos'!$A$2:$AE$998,13,0),IF($F$10=13,VLOOKUP(A996,'Lista de Produtos'!$A$2:$AE$998,14,0),IF($F$10=14,VLOOKUP(A996,'Lista de Produtos'!$A$2:$AE$998,15,0),IF($F$10=15,VLOOKUP(A996,'Lista de Produtos'!$A$2:$AE$998,16,0),IF($F$10=16,VLOOKUP(A996,'Lista de Produtos'!$A$2:$AE$998,17,0),IF($F$10=17,VLOOKUP(A996,'Lista de Produtos'!$A$2:$AE$998,18,0),IF($F$10=18,VLOOKUP(A996,'Lista de Produtos'!$A$2:$AE$998,19,0),IF($F$10=19,VLOOKUP(A996,'Lista de Produtos'!$A$2:$AE$998,20,0),IF($F$10=20,VLOOKUP(A996,'Lista de Produtos'!$A$2:$AE$998,21,0),IF($F$10=21,VLOOKUP(A996,'Lista de Produtos'!$A$2:$AE$998,22,0),IF($F$10=22,VLOOKUP(A996,'Lista de Produtos'!$A$2:$AE$998,23,0),IF($F$10=23,VLOOKUP(A996,'Lista de Produtos'!$A$2:$AE$998,24,0),IF($F$10=24,VLOOKUP(A996,'Lista de Produtos'!$A$2:$AE$998,25,0),IF($F$10=25,VLOOKUP(A996,'Lista de Produtos'!$A$2:$AE$998,26,0),IF($F$10=26,VLOOKUP(A996,'Lista de Produtos'!$A$2:$AE$998,27,0),IF($F$10=27,VLOOKUP(A996,'Lista de Produtos'!$A$2:$AE$998,28,0),IF($F$10=28,VLOOKUP(A996,'Lista de Produtos'!$A$2:$AE$998,29,0),IF($F$10=29,VLOOKUP(A996,'Lista de Produtos'!$A$2:$AE$998,30,0),IF($F$10=30,VLOOKUP(A996,'Lista de Produtos'!$A$2:$AE$998,31,0))))))))))))))))))))))))))))))),"")</f>
        <v/>
      </c>
      <c r="E996" s="67"/>
      <c r="F996" s="42"/>
      <c r="G996" s="43" t="str">
        <f t="shared" si="15"/>
        <v/>
      </c>
    </row>
    <row r="997" spans="1:7" x14ac:dyDescent="0.25">
      <c r="A997" s="68" t="str">
        <f>IF('Lista de Produtos'!A986="","",'Lista de Produtos'!A986)</f>
        <v/>
      </c>
      <c r="B997" s="69"/>
      <c r="C997" s="70"/>
      <c r="D997" s="66" t="str">
        <f>IFERROR(IF($F$10=1,VLOOKUP(A997,'Lista de Produtos'!$A$2:$E$998,2,0),IF($F$10=2,VLOOKUP(A997,'Lista de Produtos'!$A$2:$E$998,3,0),IF($F$10=3,VLOOKUP(A997,'Lista de Produtos'!$A$2:$E$998,4,0),IF($F$10=4,VLOOKUP(A997,'Lista de Produtos'!$A$2:$E$998,5,0),IF($F$10=5,VLOOKUP(A997,'Lista de Produtos'!$A$2:$F$998,6,0),IF($F$10=6,VLOOKUP(A997,'Lista de Produtos'!$A$2:$G$998,7,0),IF($F$10=7,VLOOKUP(A997,'Lista de Produtos'!$A$2:$H$998,8,0),IF($F$10=8,VLOOKUP(A997,'Lista de Produtos'!$A$2:$I$998,9,0),IF($F$10=9,VLOOKUP(A997,'Lista de Produtos'!$A$2:$J$998,10,0),IF($F$10=10,VLOOKUP(A997,'Lista de Produtos'!$A$2:$AE$998,11,0),IF($F$10=11,VLOOKUP(A997,'Lista de Produtos'!$A$2:$AE$998,12,0),IF($F$10=12,VLOOKUP(A997,'Lista de Produtos'!$A$2:$AE$998,13,0),IF($F$10=13,VLOOKUP(A997,'Lista de Produtos'!$A$2:$AE$998,14,0),IF($F$10=14,VLOOKUP(A997,'Lista de Produtos'!$A$2:$AE$998,15,0),IF($F$10=15,VLOOKUP(A997,'Lista de Produtos'!$A$2:$AE$998,16,0),IF($F$10=16,VLOOKUP(A997,'Lista de Produtos'!$A$2:$AE$998,17,0),IF($F$10=17,VLOOKUP(A997,'Lista de Produtos'!$A$2:$AE$998,18,0),IF($F$10=18,VLOOKUP(A997,'Lista de Produtos'!$A$2:$AE$998,19,0),IF($F$10=19,VLOOKUP(A997,'Lista de Produtos'!$A$2:$AE$998,20,0),IF($F$10=20,VLOOKUP(A997,'Lista de Produtos'!$A$2:$AE$998,21,0),IF($F$10=21,VLOOKUP(A997,'Lista de Produtos'!$A$2:$AE$998,22,0),IF($F$10=22,VLOOKUP(A997,'Lista de Produtos'!$A$2:$AE$998,23,0),IF($F$10=23,VLOOKUP(A997,'Lista de Produtos'!$A$2:$AE$998,24,0),IF($F$10=24,VLOOKUP(A997,'Lista de Produtos'!$A$2:$AE$998,25,0),IF($F$10=25,VLOOKUP(A997,'Lista de Produtos'!$A$2:$AE$998,26,0),IF($F$10=26,VLOOKUP(A997,'Lista de Produtos'!$A$2:$AE$998,27,0),IF($F$10=27,VLOOKUP(A997,'Lista de Produtos'!$A$2:$AE$998,28,0),IF($F$10=28,VLOOKUP(A997,'Lista de Produtos'!$A$2:$AE$998,29,0),IF($F$10=29,VLOOKUP(A997,'Lista de Produtos'!$A$2:$AE$998,30,0),IF($F$10=30,VLOOKUP(A997,'Lista de Produtos'!$A$2:$AE$998,31,0))))))))))))))))))))))))))))))),"")</f>
        <v/>
      </c>
      <c r="E997" s="67"/>
      <c r="F997" s="42"/>
      <c r="G997" s="43" t="str">
        <f t="shared" si="15"/>
        <v/>
      </c>
    </row>
    <row r="998" spans="1:7" x14ac:dyDescent="0.25">
      <c r="A998" s="68" t="str">
        <f>IF('Lista de Produtos'!A987="","",'Lista de Produtos'!A987)</f>
        <v/>
      </c>
      <c r="B998" s="69"/>
      <c r="C998" s="70"/>
      <c r="D998" s="66" t="str">
        <f>IFERROR(IF($F$10=1,VLOOKUP(A998,'Lista de Produtos'!$A$2:$E$998,2,0),IF($F$10=2,VLOOKUP(A998,'Lista de Produtos'!$A$2:$E$998,3,0),IF($F$10=3,VLOOKUP(A998,'Lista de Produtos'!$A$2:$E$998,4,0),IF($F$10=4,VLOOKUP(A998,'Lista de Produtos'!$A$2:$E$998,5,0),IF($F$10=5,VLOOKUP(A998,'Lista de Produtos'!$A$2:$F$998,6,0),IF($F$10=6,VLOOKUP(A998,'Lista de Produtos'!$A$2:$G$998,7,0),IF($F$10=7,VLOOKUP(A998,'Lista de Produtos'!$A$2:$H$998,8,0),IF($F$10=8,VLOOKUP(A998,'Lista de Produtos'!$A$2:$I$998,9,0),IF($F$10=9,VLOOKUP(A998,'Lista de Produtos'!$A$2:$J$998,10,0),IF($F$10=10,VLOOKUP(A998,'Lista de Produtos'!$A$2:$AE$998,11,0),IF($F$10=11,VLOOKUP(A998,'Lista de Produtos'!$A$2:$AE$998,12,0),IF($F$10=12,VLOOKUP(A998,'Lista de Produtos'!$A$2:$AE$998,13,0),IF($F$10=13,VLOOKUP(A998,'Lista de Produtos'!$A$2:$AE$998,14,0),IF($F$10=14,VLOOKUP(A998,'Lista de Produtos'!$A$2:$AE$998,15,0),IF($F$10=15,VLOOKUP(A998,'Lista de Produtos'!$A$2:$AE$998,16,0),IF($F$10=16,VLOOKUP(A998,'Lista de Produtos'!$A$2:$AE$998,17,0),IF($F$10=17,VLOOKUP(A998,'Lista de Produtos'!$A$2:$AE$998,18,0),IF($F$10=18,VLOOKUP(A998,'Lista de Produtos'!$A$2:$AE$998,19,0),IF($F$10=19,VLOOKUP(A998,'Lista de Produtos'!$A$2:$AE$998,20,0),IF($F$10=20,VLOOKUP(A998,'Lista de Produtos'!$A$2:$AE$998,21,0),IF($F$10=21,VLOOKUP(A998,'Lista de Produtos'!$A$2:$AE$998,22,0),IF($F$10=22,VLOOKUP(A998,'Lista de Produtos'!$A$2:$AE$998,23,0),IF($F$10=23,VLOOKUP(A998,'Lista de Produtos'!$A$2:$AE$998,24,0),IF($F$10=24,VLOOKUP(A998,'Lista de Produtos'!$A$2:$AE$998,25,0),IF($F$10=25,VLOOKUP(A998,'Lista de Produtos'!$A$2:$AE$998,26,0),IF($F$10=26,VLOOKUP(A998,'Lista de Produtos'!$A$2:$AE$998,27,0),IF($F$10=27,VLOOKUP(A998,'Lista de Produtos'!$A$2:$AE$998,28,0),IF($F$10=28,VLOOKUP(A998,'Lista de Produtos'!$A$2:$AE$998,29,0),IF($F$10=29,VLOOKUP(A998,'Lista de Produtos'!$A$2:$AE$998,30,0),IF($F$10=30,VLOOKUP(A998,'Lista de Produtos'!$A$2:$AE$998,31,0))))))))))))))))))))))))))))))),"")</f>
        <v/>
      </c>
      <c r="E998" s="67"/>
      <c r="F998" s="42"/>
      <c r="G998" s="43" t="str">
        <f t="shared" si="15"/>
        <v/>
      </c>
    </row>
    <row r="999" spans="1:7" x14ac:dyDescent="0.25">
      <c r="A999" s="68" t="str">
        <f>IF('Lista de Produtos'!A988="","",'Lista de Produtos'!A988)</f>
        <v/>
      </c>
      <c r="B999" s="69"/>
      <c r="C999" s="70"/>
      <c r="D999" s="66" t="str">
        <f>IFERROR(IF($F$10=1,VLOOKUP(A999,'Lista de Produtos'!$A$2:$E$998,2,0),IF($F$10=2,VLOOKUP(A999,'Lista de Produtos'!$A$2:$E$998,3,0),IF($F$10=3,VLOOKUP(A999,'Lista de Produtos'!$A$2:$E$998,4,0),IF($F$10=4,VLOOKUP(A999,'Lista de Produtos'!$A$2:$E$998,5,0),IF($F$10=5,VLOOKUP(A999,'Lista de Produtos'!$A$2:$F$998,6,0),IF($F$10=6,VLOOKUP(A999,'Lista de Produtos'!$A$2:$G$998,7,0),IF($F$10=7,VLOOKUP(A999,'Lista de Produtos'!$A$2:$H$998,8,0),IF($F$10=8,VLOOKUP(A999,'Lista de Produtos'!$A$2:$I$998,9,0),IF($F$10=9,VLOOKUP(A999,'Lista de Produtos'!$A$2:$J$998,10,0),IF($F$10=10,VLOOKUP(A999,'Lista de Produtos'!$A$2:$AE$998,11,0),IF($F$10=11,VLOOKUP(A999,'Lista de Produtos'!$A$2:$AE$998,12,0),IF($F$10=12,VLOOKUP(A999,'Lista de Produtos'!$A$2:$AE$998,13,0),IF($F$10=13,VLOOKUP(A999,'Lista de Produtos'!$A$2:$AE$998,14,0),IF($F$10=14,VLOOKUP(A999,'Lista de Produtos'!$A$2:$AE$998,15,0),IF($F$10=15,VLOOKUP(A999,'Lista de Produtos'!$A$2:$AE$998,16,0),IF($F$10=16,VLOOKUP(A999,'Lista de Produtos'!$A$2:$AE$998,17,0),IF($F$10=17,VLOOKUP(A999,'Lista de Produtos'!$A$2:$AE$998,18,0),IF($F$10=18,VLOOKUP(A999,'Lista de Produtos'!$A$2:$AE$998,19,0),IF($F$10=19,VLOOKUP(A999,'Lista de Produtos'!$A$2:$AE$998,20,0),IF($F$10=20,VLOOKUP(A999,'Lista de Produtos'!$A$2:$AE$998,21,0),IF($F$10=21,VLOOKUP(A999,'Lista de Produtos'!$A$2:$AE$998,22,0),IF($F$10=22,VLOOKUP(A999,'Lista de Produtos'!$A$2:$AE$998,23,0),IF($F$10=23,VLOOKUP(A999,'Lista de Produtos'!$A$2:$AE$998,24,0),IF($F$10=24,VLOOKUP(A999,'Lista de Produtos'!$A$2:$AE$998,25,0),IF($F$10=25,VLOOKUP(A999,'Lista de Produtos'!$A$2:$AE$998,26,0),IF($F$10=26,VLOOKUP(A999,'Lista de Produtos'!$A$2:$AE$998,27,0),IF($F$10=27,VLOOKUP(A999,'Lista de Produtos'!$A$2:$AE$998,28,0),IF($F$10=28,VLOOKUP(A999,'Lista de Produtos'!$A$2:$AE$998,29,0),IF($F$10=29,VLOOKUP(A999,'Lista de Produtos'!$A$2:$AE$998,30,0),IF($F$10=30,VLOOKUP(A999,'Lista de Produtos'!$A$2:$AE$998,31,0))))))))))))))))))))))))))))))),"")</f>
        <v/>
      </c>
      <c r="E999" s="67"/>
      <c r="F999" s="42"/>
      <c r="G999" s="43" t="str">
        <f t="shared" si="15"/>
        <v/>
      </c>
    </row>
    <row r="1000" spans="1:7" x14ac:dyDescent="0.25">
      <c r="A1000" s="68" t="str">
        <f>IF('Lista de Produtos'!A989="","",'Lista de Produtos'!A989)</f>
        <v/>
      </c>
      <c r="B1000" s="69"/>
      <c r="C1000" s="70"/>
      <c r="D1000" s="66" t="str">
        <f>IFERROR(IF($F$10=1,VLOOKUP(A1000,'Lista de Produtos'!$A$2:$E$998,2,0),IF($F$10=2,VLOOKUP(A1000,'Lista de Produtos'!$A$2:$E$998,3,0),IF($F$10=3,VLOOKUP(A1000,'Lista de Produtos'!$A$2:$E$998,4,0),IF($F$10=4,VLOOKUP(A1000,'Lista de Produtos'!$A$2:$E$998,5,0),IF($F$10=5,VLOOKUP(A1000,'Lista de Produtos'!$A$2:$F$998,6,0),IF($F$10=6,VLOOKUP(A1000,'Lista de Produtos'!$A$2:$G$998,7,0),IF($F$10=7,VLOOKUP(A1000,'Lista de Produtos'!$A$2:$H$998,8,0),IF($F$10=8,VLOOKUP(A1000,'Lista de Produtos'!$A$2:$I$998,9,0),IF($F$10=9,VLOOKUP(A1000,'Lista de Produtos'!$A$2:$J$998,10,0),IF($F$10=10,VLOOKUP(A1000,'Lista de Produtos'!$A$2:$AE$998,11,0),IF($F$10=11,VLOOKUP(A1000,'Lista de Produtos'!$A$2:$AE$998,12,0),IF($F$10=12,VLOOKUP(A1000,'Lista de Produtos'!$A$2:$AE$998,13,0),IF($F$10=13,VLOOKUP(A1000,'Lista de Produtos'!$A$2:$AE$998,14,0),IF($F$10=14,VLOOKUP(A1000,'Lista de Produtos'!$A$2:$AE$998,15,0),IF($F$10=15,VLOOKUP(A1000,'Lista de Produtos'!$A$2:$AE$998,16,0),IF($F$10=16,VLOOKUP(A1000,'Lista de Produtos'!$A$2:$AE$998,17,0),IF($F$10=17,VLOOKUP(A1000,'Lista de Produtos'!$A$2:$AE$998,18,0),IF($F$10=18,VLOOKUP(A1000,'Lista de Produtos'!$A$2:$AE$998,19,0),IF($F$10=19,VLOOKUP(A1000,'Lista de Produtos'!$A$2:$AE$998,20,0),IF($F$10=20,VLOOKUP(A1000,'Lista de Produtos'!$A$2:$AE$998,21,0),IF($F$10=21,VLOOKUP(A1000,'Lista de Produtos'!$A$2:$AE$998,22,0),IF($F$10=22,VLOOKUP(A1000,'Lista de Produtos'!$A$2:$AE$998,23,0),IF($F$10=23,VLOOKUP(A1000,'Lista de Produtos'!$A$2:$AE$998,24,0),IF($F$10=24,VLOOKUP(A1000,'Lista de Produtos'!$A$2:$AE$998,25,0),IF($F$10=25,VLOOKUP(A1000,'Lista de Produtos'!$A$2:$AE$998,26,0),IF($F$10=26,VLOOKUP(A1000,'Lista de Produtos'!$A$2:$AE$998,27,0),IF($F$10=27,VLOOKUP(A1000,'Lista de Produtos'!$A$2:$AE$998,28,0),IF($F$10=28,VLOOKUP(A1000,'Lista de Produtos'!$A$2:$AE$998,29,0),IF($F$10=29,VLOOKUP(A1000,'Lista de Produtos'!$A$2:$AE$998,30,0),IF($F$10=30,VLOOKUP(A1000,'Lista de Produtos'!$A$2:$AE$998,31,0))))))))))))))))))))))))))))))),"")</f>
        <v/>
      </c>
      <c r="E1000" s="67"/>
      <c r="F1000" s="42"/>
      <c r="G1000" s="43" t="str">
        <f t="shared" si="15"/>
        <v/>
      </c>
    </row>
    <row r="1001" spans="1:7" x14ac:dyDescent="0.25">
      <c r="A1001" s="68" t="str">
        <f>IF('Lista de Produtos'!A990="","",'Lista de Produtos'!A990)</f>
        <v/>
      </c>
      <c r="B1001" s="69"/>
      <c r="C1001" s="70"/>
      <c r="D1001" s="66" t="str">
        <f>IFERROR(IF($F$10=1,VLOOKUP(A1001,'Lista de Produtos'!$A$2:$E$998,2,0),IF($F$10=2,VLOOKUP(A1001,'Lista de Produtos'!$A$2:$E$998,3,0),IF($F$10=3,VLOOKUP(A1001,'Lista de Produtos'!$A$2:$E$998,4,0),IF($F$10=4,VLOOKUP(A1001,'Lista de Produtos'!$A$2:$E$998,5,0),IF($F$10=5,VLOOKUP(A1001,'Lista de Produtos'!$A$2:$F$998,6,0),IF($F$10=6,VLOOKUP(A1001,'Lista de Produtos'!$A$2:$G$998,7,0),IF($F$10=7,VLOOKUP(A1001,'Lista de Produtos'!$A$2:$H$998,8,0),IF($F$10=8,VLOOKUP(A1001,'Lista de Produtos'!$A$2:$I$998,9,0),IF($F$10=9,VLOOKUP(A1001,'Lista de Produtos'!$A$2:$J$998,10,0),IF($F$10=10,VLOOKUP(A1001,'Lista de Produtos'!$A$2:$AE$998,11,0),IF($F$10=11,VLOOKUP(A1001,'Lista de Produtos'!$A$2:$AE$998,12,0),IF($F$10=12,VLOOKUP(A1001,'Lista de Produtos'!$A$2:$AE$998,13,0),IF($F$10=13,VLOOKUP(A1001,'Lista de Produtos'!$A$2:$AE$998,14,0),IF($F$10=14,VLOOKUP(A1001,'Lista de Produtos'!$A$2:$AE$998,15,0),IF($F$10=15,VLOOKUP(A1001,'Lista de Produtos'!$A$2:$AE$998,16,0),IF($F$10=16,VLOOKUP(A1001,'Lista de Produtos'!$A$2:$AE$998,17,0),IF($F$10=17,VLOOKUP(A1001,'Lista de Produtos'!$A$2:$AE$998,18,0),IF($F$10=18,VLOOKUP(A1001,'Lista de Produtos'!$A$2:$AE$998,19,0),IF($F$10=19,VLOOKUP(A1001,'Lista de Produtos'!$A$2:$AE$998,20,0),IF($F$10=20,VLOOKUP(A1001,'Lista de Produtos'!$A$2:$AE$998,21,0),IF($F$10=21,VLOOKUP(A1001,'Lista de Produtos'!$A$2:$AE$998,22,0),IF($F$10=22,VLOOKUP(A1001,'Lista de Produtos'!$A$2:$AE$998,23,0),IF($F$10=23,VLOOKUP(A1001,'Lista de Produtos'!$A$2:$AE$998,24,0),IF($F$10=24,VLOOKUP(A1001,'Lista de Produtos'!$A$2:$AE$998,25,0),IF($F$10=25,VLOOKUP(A1001,'Lista de Produtos'!$A$2:$AE$998,26,0),IF($F$10=26,VLOOKUP(A1001,'Lista de Produtos'!$A$2:$AE$998,27,0),IF($F$10=27,VLOOKUP(A1001,'Lista de Produtos'!$A$2:$AE$998,28,0),IF($F$10=28,VLOOKUP(A1001,'Lista de Produtos'!$A$2:$AE$998,29,0),IF($F$10=29,VLOOKUP(A1001,'Lista de Produtos'!$A$2:$AE$998,30,0),IF($F$10=30,VLOOKUP(A1001,'Lista de Produtos'!$A$2:$AE$998,31,0))))))))))))))))))))))))))))))),"")</f>
        <v/>
      </c>
      <c r="E1001" s="67"/>
      <c r="F1001" s="42"/>
      <c r="G1001" s="43" t="str">
        <f t="shared" si="15"/>
        <v/>
      </c>
    </row>
    <row r="1002" spans="1:7" x14ac:dyDescent="0.25">
      <c r="A1002" s="68" t="str">
        <f>IF('Lista de Produtos'!A991="","",'Lista de Produtos'!A991)</f>
        <v/>
      </c>
      <c r="B1002" s="69"/>
      <c r="C1002" s="70"/>
      <c r="D1002" s="66" t="str">
        <f>IFERROR(IF($F$10=1,VLOOKUP(A1002,'Lista de Produtos'!$A$2:$E$998,2,0),IF($F$10=2,VLOOKUP(A1002,'Lista de Produtos'!$A$2:$E$998,3,0),IF($F$10=3,VLOOKUP(A1002,'Lista de Produtos'!$A$2:$E$998,4,0),IF($F$10=4,VLOOKUP(A1002,'Lista de Produtos'!$A$2:$E$998,5,0),IF($F$10=5,VLOOKUP(A1002,'Lista de Produtos'!$A$2:$F$998,6,0),IF($F$10=6,VLOOKUP(A1002,'Lista de Produtos'!$A$2:$G$998,7,0),IF($F$10=7,VLOOKUP(A1002,'Lista de Produtos'!$A$2:$H$998,8,0),IF($F$10=8,VLOOKUP(A1002,'Lista de Produtos'!$A$2:$I$998,9,0),IF($F$10=9,VLOOKUP(A1002,'Lista de Produtos'!$A$2:$J$998,10,0),IF($F$10=10,VLOOKUP(A1002,'Lista de Produtos'!$A$2:$AE$998,11,0),IF($F$10=11,VLOOKUP(A1002,'Lista de Produtos'!$A$2:$AE$998,12,0),IF($F$10=12,VLOOKUP(A1002,'Lista de Produtos'!$A$2:$AE$998,13,0),IF($F$10=13,VLOOKUP(A1002,'Lista de Produtos'!$A$2:$AE$998,14,0),IF($F$10=14,VLOOKUP(A1002,'Lista de Produtos'!$A$2:$AE$998,15,0),IF($F$10=15,VLOOKUP(A1002,'Lista de Produtos'!$A$2:$AE$998,16,0),IF($F$10=16,VLOOKUP(A1002,'Lista de Produtos'!$A$2:$AE$998,17,0),IF($F$10=17,VLOOKUP(A1002,'Lista de Produtos'!$A$2:$AE$998,18,0),IF($F$10=18,VLOOKUP(A1002,'Lista de Produtos'!$A$2:$AE$998,19,0),IF($F$10=19,VLOOKUP(A1002,'Lista de Produtos'!$A$2:$AE$998,20,0),IF($F$10=20,VLOOKUP(A1002,'Lista de Produtos'!$A$2:$AE$998,21,0),IF($F$10=21,VLOOKUP(A1002,'Lista de Produtos'!$A$2:$AE$998,22,0),IF($F$10=22,VLOOKUP(A1002,'Lista de Produtos'!$A$2:$AE$998,23,0),IF($F$10=23,VLOOKUP(A1002,'Lista de Produtos'!$A$2:$AE$998,24,0),IF($F$10=24,VLOOKUP(A1002,'Lista de Produtos'!$A$2:$AE$998,25,0),IF($F$10=25,VLOOKUP(A1002,'Lista de Produtos'!$A$2:$AE$998,26,0),IF($F$10=26,VLOOKUP(A1002,'Lista de Produtos'!$A$2:$AE$998,27,0),IF($F$10=27,VLOOKUP(A1002,'Lista de Produtos'!$A$2:$AE$998,28,0),IF($F$10=28,VLOOKUP(A1002,'Lista de Produtos'!$A$2:$AE$998,29,0),IF($F$10=29,VLOOKUP(A1002,'Lista de Produtos'!$A$2:$AE$998,30,0),IF($F$10=30,VLOOKUP(A1002,'Lista de Produtos'!$A$2:$AE$998,31,0))))))))))))))))))))))))))))))),"")</f>
        <v/>
      </c>
      <c r="E1002" s="67"/>
      <c r="F1002" s="42"/>
      <c r="G1002" s="43" t="str">
        <f t="shared" si="15"/>
        <v/>
      </c>
    </row>
    <row r="1003" spans="1:7" x14ac:dyDescent="0.25">
      <c r="A1003" s="68" t="str">
        <f>IF('Lista de Produtos'!A992="","",'Lista de Produtos'!A992)</f>
        <v/>
      </c>
      <c r="B1003" s="69"/>
      <c r="C1003" s="70"/>
      <c r="D1003" s="66" t="str">
        <f>IFERROR(IF($F$10=1,VLOOKUP(A1003,'Lista de Produtos'!$A$2:$E$998,2,0),IF($F$10=2,VLOOKUP(A1003,'Lista de Produtos'!$A$2:$E$998,3,0),IF($F$10=3,VLOOKUP(A1003,'Lista de Produtos'!$A$2:$E$998,4,0),IF($F$10=4,VLOOKUP(A1003,'Lista de Produtos'!$A$2:$E$998,5,0),IF($F$10=5,VLOOKUP(A1003,'Lista de Produtos'!$A$2:$F$998,6,0),IF($F$10=6,VLOOKUP(A1003,'Lista de Produtos'!$A$2:$G$998,7,0),IF($F$10=7,VLOOKUP(A1003,'Lista de Produtos'!$A$2:$H$998,8,0),IF($F$10=8,VLOOKUP(A1003,'Lista de Produtos'!$A$2:$I$998,9,0),IF($F$10=9,VLOOKUP(A1003,'Lista de Produtos'!$A$2:$J$998,10,0),IF($F$10=10,VLOOKUP(A1003,'Lista de Produtos'!$A$2:$AE$998,11,0),IF($F$10=11,VLOOKUP(A1003,'Lista de Produtos'!$A$2:$AE$998,12,0),IF($F$10=12,VLOOKUP(A1003,'Lista de Produtos'!$A$2:$AE$998,13,0),IF($F$10=13,VLOOKUP(A1003,'Lista de Produtos'!$A$2:$AE$998,14,0),IF($F$10=14,VLOOKUP(A1003,'Lista de Produtos'!$A$2:$AE$998,15,0),IF($F$10=15,VLOOKUP(A1003,'Lista de Produtos'!$A$2:$AE$998,16,0),IF($F$10=16,VLOOKUP(A1003,'Lista de Produtos'!$A$2:$AE$998,17,0),IF($F$10=17,VLOOKUP(A1003,'Lista de Produtos'!$A$2:$AE$998,18,0),IF($F$10=18,VLOOKUP(A1003,'Lista de Produtos'!$A$2:$AE$998,19,0),IF($F$10=19,VLOOKUP(A1003,'Lista de Produtos'!$A$2:$AE$998,20,0),IF($F$10=20,VLOOKUP(A1003,'Lista de Produtos'!$A$2:$AE$998,21,0),IF($F$10=21,VLOOKUP(A1003,'Lista de Produtos'!$A$2:$AE$998,22,0),IF($F$10=22,VLOOKUP(A1003,'Lista de Produtos'!$A$2:$AE$998,23,0),IF($F$10=23,VLOOKUP(A1003,'Lista de Produtos'!$A$2:$AE$998,24,0),IF($F$10=24,VLOOKUP(A1003,'Lista de Produtos'!$A$2:$AE$998,25,0),IF($F$10=25,VLOOKUP(A1003,'Lista de Produtos'!$A$2:$AE$998,26,0),IF($F$10=26,VLOOKUP(A1003,'Lista de Produtos'!$A$2:$AE$998,27,0),IF($F$10=27,VLOOKUP(A1003,'Lista de Produtos'!$A$2:$AE$998,28,0),IF($F$10=28,VLOOKUP(A1003,'Lista de Produtos'!$A$2:$AE$998,29,0),IF($F$10=29,VLOOKUP(A1003,'Lista de Produtos'!$A$2:$AE$998,30,0),IF($F$10=30,VLOOKUP(A1003,'Lista de Produtos'!$A$2:$AE$998,31,0))))))))))))))))))))))))))))))),"")</f>
        <v/>
      </c>
      <c r="E1003" s="67"/>
      <c r="F1003" s="42"/>
      <c r="G1003" s="43" t="str">
        <f t="shared" si="15"/>
        <v/>
      </c>
    </row>
    <row r="1004" spans="1:7" x14ac:dyDescent="0.25">
      <c r="A1004" s="68" t="str">
        <f>IF('Lista de Produtos'!A993="","",'Lista de Produtos'!A993)</f>
        <v/>
      </c>
      <c r="B1004" s="69"/>
      <c r="C1004" s="70"/>
      <c r="D1004" s="66" t="str">
        <f>IFERROR(IF($F$10=1,VLOOKUP(A1004,'Lista de Produtos'!$A$2:$E$998,2,0),IF($F$10=2,VLOOKUP(A1004,'Lista de Produtos'!$A$2:$E$998,3,0),IF($F$10=3,VLOOKUP(A1004,'Lista de Produtos'!$A$2:$E$998,4,0),IF($F$10=4,VLOOKUP(A1004,'Lista de Produtos'!$A$2:$E$998,5,0),IF($F$10=5,VLOOKUP(A1004,'Lista de Produtos'!$A$2:$F$998,6,0),IF($F$10=6,VLOOKUP(A1004,'Lista de Produtos'!$A$2:$G$998,7,0),IF($F$10=7,VLOOKUP(A1004,'Lista de Produtos'!$A$2:$H$998,8,0),IF($F$10=8,VLOOKUP(A1004,'Lista de Produtos'!$A$2:$I$998,9,0),IF($F$10=9,VLOOKUP(A1004,'Lista de Produtos'!$A$2:$J$998,10,0),IF($F$10=10,VLOOKUP(A1004,'Lista de Produtos'!$A$2:$AE$998,11,0),IF($F$10=11,VLOOKUP(A1004,'Lista de Produtos'!$A$2:$AE$998,12,0),IF($F$10=12,VLOOKUP(A1004,'Lista de Produtos'!$A$2:$AE$998,13,0),IF($F$10=13,VLOOKUP(A1004,'Lista de Produtos'!$A$2:$AE$998,14,0),IF($F$10=14,VLOOKUP(A1004,'Lista de Produtos'!$A$2:$AE$998,15,0),IF($F$10=15,VLOOKUP(A1004,'Lista de Produtos'!$A$2:$AE$998,16,0),IF($F$10=16,VLOOKUP(A1004,'Lista de Produtos'!$A$2:$AE$998,17,0),IF($F$10=17,VLOOKUP(A1004,'Lista de Produtos'!$A$2:$AE$998,18,0),IF($F$10=18,VLOOKUP(A1004,'Lista de Produtos'!$A$2:$AE$998,19,0),IF($F$10=19,VLOOKUP(A1004,'Lista de Produtos'!$A$2:$AE$998,20,0),IF($F$10=20,VLOOKUP(A1004,'Lista de Produtos'!$A$2:$AE$998,21,0),IF($F$10=21,VLOOKUP(A1004,'Lista de Produtos'!$A$2:$AE$998,22,0),IF($F$10=22,VLOOKUP(A1004,'Lista de Produtos'!$A$2:$AE$998,23,0),IF($F$10=23,VLOOKUP(A1004,'Lista de Produtos'!$A$2:$AE$998,24,0),IF($F$10=24,VLOOKUP(A1004,'Lista de Produtos'!$A$2:$AE$998,25,0),IF($F$10=25,VLOOKUP(A1004,'Lista de Produtos'!$A$2:$AE$998,26,0),IF($F$10=26,VLOOKUP(A1004,'Lista de Produtos'!$A$2:$AE$998,27,0),IF($F$10=27,VLOOKUP(A1004,'Lista de Produtos'!$A$2:$AE$998,28,0),IF($F$10=28,VLOOKUP(A1004,'Lista de Produtos'!$A$2:$AE$998,29,0),IF($F$10=29,VLOOKUP(A1004,'Lista de Produtos'!$A$2:$AE$998,30,0),IF($F$10=30,VLOOKUP(A1004,'Lista de Produtos'!$A$2:$AE$998,31,0))))))))))))))))))))))))))))))),"")</f>
        <v/>
      </c>
      <c r="E1004" s="67"/>
      <c r="F1004" s="42"/>
      <c r="G1004" s="43" t="str">
        <f t="shared" si="15"/>
        <v/>
      </c>
    </row>
    <row r="1005" spans="1:7" x14ac:dyDescent="0.25">
      <c r="A1005" s="68" t="str">
        <f>IF('Lista de Produtos'!A994="","",'Lista de Produtos'!A994)</f>
        <v/>
      </c>
      <c r="B1005" s="69"/>
      <c r="C1005" s="70"/>
      <c r="D1005" s="66" t="str">
        <f>IFERROR(IF($F$10=1,VLOOKUP(A1005,'Lista de Produtos'!$A$2:$E$998,2,0),IF($F$10=2,VLOOKUP(A1005,'Lista de Produtos'!$A$2:$E$998,3,0),IF($F$10=3,VLOOKUP(A1005,'Lista de Produtos'!$A$2:$E$998,4,0),IF($F$10=4,VLOOKUP(A1005,'Lista de Produtos'!$A$2:$E$998,5,0),IF($F$10=5,VLOOKUP(A1005,'Lista de Produtos'!$A$2:$F$998,6,0),IF($F$10=6,VLOOKUP(A1005,'Lista de Produtos'!$A$2:$G$998,7,0),IF($F$10=7,VLOOKUP(A1005,'Lista de Produtos'!$A$2:$H$998,8,0),IF($F$10=8,VLOOKUP(A1005,'Lista de Produtos'!$A$2:$I$998,9,0),IF($F$10=9,VLOOKUP(A1005,'Lista de Produtos'!$A$2:$J$998,10,0),IF($F$10=10,VLOOKUP(A1005,'Lista de Produtos'!$A$2:$AE$998,11,0),IF($F$10=11,VLOOKUP(A1005,'Lista de Produtos'!$A$2:$AE$998,12,0),IF($F$10=12,VLOOKUP(A1005,'Lista de Produtos'!$A$2:$AE$998,13,0),IF($F$10=13,VLOOKUP(A1005,'Lista de Produtos'!$A$2:$AE$998,14,0),IF($F$10=14,VLOOKUP(A1005,'Lista de Produtos'!$A$2:$AE$998,15,0),IF($F$10=15,VLOOKUP(A1005,'Lista de Produtos'!$A$2:$AE$998,16,0),IF($F$10=16,VLOOKUP(A1005,'Lista de Produtos'!$A$2:$AE$998,17,0),IF($F$10=17,VLOOKUP(A1005,'Lista de Produtos'!$A$2:$AE$998,18,0),IF($F$10=18,VLOOKUP(A1005,'Lista de Produtos'!$A$2:$AE$998,19,0),IF($F$10=19,VLOOKUP(A1005,'Lista de Produtos'!$A$2:$AE$998,20,0),IF($F$10=20,VLOOKUP(A1005,'Lista de Produtos'!$A$2:$AE$998,21,0),IF($F$10=21,VLOOKUP(A1005,'Lista de Produtos'!$A$2:$AE$998,22,0),IF($F$10=22,VLOOKUP(A1005,'Lista de Produtos'!$A$2:$AE$998,23,0),IF($F$10=23,VLOOKUP(A1005,'Lista de Produtos'!$A$2:$AE$998,24,0),IF($F$10=24,VLOOKUP(A1005,'Lista de Produtos'!$A$2:$AE$998,25,0),IF($F$10=25,VLOOKUP(A1005,'Lista de Produtos'!$A$2:$AE$998,26,0),IF($F$10=26,VLOOKUP(A1005,'Lista de Produtos'!$A$2:$AE$998,27,0),IF($F$10=27,VLOOKUP(A1005,'Lista de Produtos'!$A$2:$AE$998,28,0),IF($F$10=28,VLOOKUP(A1005,'Lista de Produtos'!$A$2:$AE$998,29,0),IF($F$10=29,VLOOKUP(A1005,'Lista de Produtos'!$A$2:$AE$998,30,0),IF($F$10=30,VLOOKUP(A1005,'Lista de Produtos'!$A$2:$AE$998,31,0))))))))))))))))))))))))))))))),"")</f>
        <v/>
      </c>
      <c r="E1005" s="67"/>
      <c r="F1005" s="42"/>
      <c r="G1005" s="43" t="str">
        <f t="shared" si="15"/>
        <v/>
      </c>
    </row>
    <row r="1006" spans="1:7" x14ac:dyDescent="0.25">
      <c r="A1006" s="68" t="str">
        <f>IF('Lista de Produtos'!A995="","",'Lista de Produtos'!A995)</f>
        <v/>
      </c>
      <c r="B1006" s="69"/>
      <c r="C1006" s="70"/>
      <c r="D1006" s="66" t="str">
        <f>IFERROR(IF($F$10=1,VLOOKUP(A1006,'Lista de Produtos'!$A$2:$E$998,2,0),IF($F$10=2,VLOOKUP(A1006,'Lista de Produtos'!$A$2:$E$998,3,0),IF($F$10=3,VLOOKUP(A1006,'Lista de Produtos'!$A$2:$E$998,4,0),IF($F$10=4,VLOOKUP(A1006,'Lista de Produtos'!$A$2:$E$998,5,0),IF($F$10=5,VLOOKUP(A1006,'Lista de Produtos'!$A$2:$F$998,6,0),IF($F$10=6,VLOOKUP(A1006,'Lista de Produtos'!$A$2:$G$998,7,0),IF($F$10=7,VLOOKUP(A1006,'Lista de Produtos'!$A$2:$H$998,8,0),IF($F$10=8,VLOOKUP(A1006,'Lista de Produtos'!$A$2:$I$998,9,0),IF($F$10=9,VLOOKUP(A1006,'Lista de Produtos'!$A$2:$J$998,10,0),IF($F$10=10,VLOOKUP(A1006,'Lista de Produtos'!$A$2:$AE$998,11,0),IF($F$10=11,VLOOKUP(A1006,'Lista de Produtos'!$A$2:$AE$998,12,0),IF($F$10=12,VLOOKUP(A1006,'Lista de Produtos'!$A$2:$AE$998,13,0),IF($F$10=13,VLOOKUP(A1006,'Lista de Produtos'!$A$2:$AE$998,14,0),IF($F$10=14,VLOOKUP(A1006,'Lista de Produtos'!$A$2:$AE$998,15,0),IF($F$10=15,VLOOKUP(A1006,'Lista de Produtos'!$A$2:$AE$998,16,0),IF($F$10=16,VLOOKUP(A1006,'Lista de Produtos'!$A$2:$AE$998,17,0),IF($F$10=17,VLOOKUP(A1006,'Lista de Produtos'!$A$2:$AE$998,18,0),IF($F$10=18,VLOOKUP(A1006,'Lista de Produtos'!$A$2:$AE$998,19,0),IF($F$10=19,VLOOKUP(A1006,'Lista de Produtos'!$A$2:$AE$998,20,0),IF($F$10=20,VLOOKUP(A1006,'Lista de Produtos'!$A$2:$AE$998,21,0),IF($F$10=21,VLOOKUP(A1006,'Lista de Produtos'!$A$2:$AE$998,22,0),IF($F$10=22,VLOOKUP(A1006,'Lista de Produtos'!$A$2:$AE$998,23,0),IF($F$10=23,VLOOKUP(A1006,'Lista de Produtos'!$A$2:$AE$998,24,0),IF($F$10=24,VLOOKUP(A1006,'Lista de Produtos'!$A$2:$AE$998,25,0),IF($F$10=25,VLOOKUP(A1006,'Lista de Produtos'!$A$2:$AE$998,26,0),IF($F$10=26,VLOOKUP(A1006,'Lista de Produtos'!$A$2:$AE$998,27,0),IF($F$10=27,VLOOKUP(A1006,'Lista de Produtos'!$A$2:$AE$998,28,0),IF($F$10=28,VLOOKUP(A1006,'Lista de Produtos'!$A$2:$AE$998,29,0),IF($F$10=29,VLOOKUP(A1006,'Lista de Produtos'!$A$2:$AE$998,30,0),IF($F$10=30,VLOOKUP(A1006,'Lista de Produtos'!$A$2:$AE$998,31,0))))))))))))))))))))))))))))))),"")</f>
        <v/>
      </c>
      <c r="E1006" s="67"/>
      <c r="F1006" s="42"/>
      <c r="G1006" s="43" t="str">
        <f t="shared" si="15"/>
        <v/>
      </c>
    </row>
    <row r="1007" spans="1:7" x14ac:dyDescent="0.25">
      <c r="A1007" s="68" t="str">
        <f>IF('Lista de Produtos'!A996="","",'Lista de Produtos'!A996)</f>
        <v/>
      </c>
      <c r="B1007" s="69"/>
      <c r="C1007" s="70"/>
      <c r="D1007" s="66" t="str">
        <f>IFERROR(IF($F$10=1,VLOOKUP(A1007,'Lista de Produtos'!$A$2:$E$998,2,0),IF($F$10=2,VLOOKUP(A1007,'Lista de Produtos'!$A$2:$E$998,3,0),IF($F$10=3,VLOOKUP(A1007,'Lista de Produtos'!$A$2:$E$998,4,0),IF($F$10=4,VLOOKUP(A1007,'Lista de Produtos'!$A$2:$E$998,5,0),IF($F$10=5,VLOOKUP(A1007,'Lista de Produtos'!$A$2:$F$998,6,0),IF($F$10=6,VLOOKUP(A1007,'Lista de Produtos'!$A$2:$G$998,7,0),IF($F$10=7,VLOOKUP(A1007,'Lista de Produtos'!$A$2:$H$998,8,0),IF($F$10=8,VLOOKUP(A1007,'Lista de Produtos'!$A$2:$I$998,9,0),IF($F$10=9,VLOOKUP(A1007,'Lista de Produtos'!$A$2:$J$998,10,0),IF($F$10=10,VLOOKUP(A1007,'Lista de Produtos'!$A$2:$AE$998,11,0),IF($F$10=11,VLOOKUP(A1007,'Lista de Produtos'!$A$2:$AE$998,12,0),IF($F$10=12,VLOOKUP(A1007,'Lista de Produtos'!$A$2:$AE$998,13,0),IF($F$10=13,VLOOKUP(A1007,'Lista de Produtos'!$A$2:$AE$998,14,0),IF($F$10=14,VLOOKUP(A1007,'Lista de Produtos'!$A$2:$AE$998,15,0),IF($F$10=15,VLOOKUP(A1007,'Lista de Produtos'!$A$2:$AE$998,16,0),IF($F$10=16,VLOOKUP(A1007,'Lista de Produtos'!$A$2:$AE$998,17,0),IF($F$10=17,VLOOKUP(A1007,'Lista de Produtos'!$A$2:$AE$998,18,0),IF($F$10=18,VLOOKUP(A1007,'Lista de Produtos'!$A$2:$AE$998,19,0),IF($F$10=19,VLOOKUP(A1007,'Lista de Produtos'!$A$2:$AE$998,20,0),IF($F$10=20,VLOOKUP(A1007,'Lista de Produtos'!$A$2:$AE$998,21,0),IF($F$10=21,VLOOKUP(A1007,'Lista de Produtos'!$A$2:$AE$998,22,0),IF($F$10=22,VLOOKUP(A1007,'Lista de Produtos'!$A$2:$AE$998,23,0),IF($F$10=23,VLOOKUP(A1007,'Lista de Produtos'!$A$2:$AE$998,24,0),IF($F$10=24,VLOOKUP(A1007,'Lista de Produtos'!$A$2:$AE$998,25,0),IF($F$10=25,VLOOKUP(A1007,'Lista de Produtos'!$A$2:$AE$998,26,0),IF($F$10=26,VLOOKUP(A1007,'Lista de Produtos'!$A$2:$AE$998,27,0),IF($F$10=27,VLOOKUP(A1007,'Lista de Produtos'!$A$2:$AE$998,28,0),IF($F$10=28,VLOOKUP(A1007,'Lista de Produtos'!$A$2:$AE$998,29,0),IF($F$10=29,VLOOKUP(A1007,'Lista de Produtos'!$A$2:$AE$998,30,0),IF($F$10=30,VLOOKUP(A1007,'Lista de Produtos'!$A$2:$AE$998,31,0))))))))))))))))))))))))))))))),"")</f>
        <v/>
      </c>
      <c r="E1007" s="67"/>
      <c r="F1007" s="42"/>
      <c r="G1007" s="43" t="str">
        <f t="shared" si="15"/>
        <v/>
      </c>
    </row>
    <row r="1008" spans="1:7" x14ac:dyDescent="0.25">
      <c r="A1008" s="68" t="str">
        <f>IF('Lista de Produtos'!A997="","",'Lista de Produtos'!A997)</f>
        <v/>
      </c>
      <c r="B1008" s="69"/>
      <c r="C1008" s="70"/>
      <c r="D1008" s="66" t="str">
        <f>IFERROR(IF($F$10=1,VLOOKUP(A1008,'Lista de Produtos'!$A$2:$E$998,2,0),IF($F$10=2,VLOOKUP(A1008,'Lista de Produtos'!$A$2:$E$998,3,0),IF($F$10=3,VLOOKUP(A1008,'Lista de Produtos'!$A$2:$E$998,4,0),IF($F$10=4,VLOOKUP(A1008,'Lista de Produtos'!$A$2:$E$998,5,0),IF($F$10=5,VLOOKUP(A1008,'Lista de Produtos'!$A$2:$F$998,6,0),IF($F$10=6,VLOOKUP(A1008,'Lista de Produtos'!$A$2:$G$998,7,0),IF($F$10=7,VLOOKUP(A1008,'Lista de Produtos'!$A$2:$H$998,8,0),IF($F$10=8,VLOOKUP(A1008,'Lista de Produtos'!$A$2:$I$998,9,0),IF($F$10=9,VLOOKUP(A1008,'Lista de Produtos'!$A$2:$J$998,10,0),IF($F$10=10,VLOOKUP(A1008,'Lista de Produtos'!$A$2:$AE$998,11,0),IF($F$10=11,VLOOKUP(A1008,'Lista de Produtos'!$A$2:$AE$998,12,0),IF($F$10=12,VLOOKUP(A1008,'Lista de Produtos'!$A$2:$AE$998,13,0),IF($F$10=13,VLOOKUP(A1008,'Lista de Produtos'!$A$2:$AE$998,14,0),IF($F$10=14,VLOOKUP(A1008,'Lista de Produtos'!$A$2:$AE$998,15,0),IF($F$10=15,VLOOKUP(A1008,'Lista de Produtos'!$A$2:$AE$998,16,0),IF($F$10=16,VLOOKUP(A1008,'Lista de Produtos'!$A$2:$AE$998,17,0),IF($F$10=17,VLOOKUP(A1008,'Lista de Produtos'!$A$2:$AE$998,18,0),IF($F$10=18,VLOOKUP(A1008,'Lista de Produtos'!$A$2:$AE$998,19,0),IF($F$10=19,VLOOKUP(A1008,'Lista de Produtos'!$A$2:$AE$998,20,0),IF($F$10=20,VLOOKUP(A1008,'Lista de Produtos'!$A$2:$AE$998,21,0),IF($F$10=21,VLOOKUP(A1008,'Lista de Produtos'!$A$2:$AE$998,22,0),IF($F$10=22,VLOOKUP(A1008,'Lista de Produtos'!$A$2:$AE$998,23,0),IF($F$10=23,VLOOKUP(A1008,'Lista de Produtos'!$A$2:$AE$998,24,0),IF($F$10=24,VLOOKUP(A1008,'Lista de Produtos'!$A$2:$AE$998,25,0),IF($F$10=25,VLOOKUP(A1008,'Lista de Produtos'!$A$2:$AE$998,26,0),IF($F$10=26,VLOOKUP(A1008,'Lista de Produtos'!$A$2:$AE$998,27,0),IF($F$10=27,VLOOKUP(A1008,'Lista de Produtos'!$A$2:$AE$998,28,0),IF($F$10=28,VLOOKUP(A1008,'Lista de Produtos'!$A$2:$AE$998,29,0),IF($F$10=29,VLOOKUP(A1008,'Lista de Produtos'!$A$2:$AE$998,30,0),IF($F$10=30,VLOOKUP(A1008,'Lista de Produtos'!$A$2:$AE$998,31,0))))))))))))))))))))))))))))))),"")</f>
        <v/>
      </c>
      <c r="E1008" s="67"/>
      <c r="F1008" s="42"/>
      <c r="G1008" s="43" t="str">
        <f t="shared" si="15"/>
        <v/>
      </c>
    </row>
    <row r="1009" spans="1:7" x14ac:dyDescent="0.25">
      <c r="A1009" s="68" t="str">
        <f>IF('Lista de Produtos'!A998="","",'Lista de Produtos'!A998)</f>
        <v/>
      </c>
      <c r="B1009" s="69"/>
      <c r="C1009" s="70"/>
      <c r="D1009" s="66" t="str">
        <f>IFERROR(IF($F$10=1,VLOOKUP(A1009,'Lista de Produtos'!$A$2:$E$998,2,0),IF($F$10=2,VLOOKUP(A1009,'Lista de Produtos'!$A$2:$E$998,3,0),IF($F$10=3,VLOOKUP(A1009,'Lista de Produtos'!$A$2:$E$998,4,0),IF($F$10=4,VLOOKUP(A1009,'Lista de Produtos'!$A$2:$E$998,5,0),IF($F$10=5,VLOOKUP(A1009,'Lista de Produtos'!$A$2:$F$998,6,0),IF($F$10=6,VLOOKUP(A1009,'Lista de Produtos'!$A$2:$G$998,7,0),IF($F$10=7,VLOOKUP(A1009,'Lista de Produtos'!$A$2:$H$998,8,0),IF($F$10=8,VLOOKUP(A1009,'Lista de Produtos'!$A$2:$I$998,9,0),IF($F$10=9,VLOOKUP(A1009,'Lista de Produtos'!$A$2:$J$998,10,0),IF($F$10=10,VLOOKUP(A1009,'Lista de Produtos'!$A$2:$AE$998,11,0),IF($F$10=11,VLOOKUP(A1009,'Lista de Produtos'!$A$2:$AE$998,12,0),IF($F$10=12,VLOOKUP(A1009,'Lista de Produtos'!$A$2:$AE$998,13,0),IF($F$10=13,VLOOKUP(A1009,'Lista de Produtos'!$A$2:$AE$998,14,0),IF($F$10=14,VLOOKUP(A1009,'Lista de Produtos'!$A$2:$AE$998,15,0),IF($F$10=15,VLOOKUP(A1009,'Lista de Produtos'!$A$2:$AE$998,16,0),IF($F$10=16,VLOOKUP(A1009,'Lista de Produtos'!$A$2:$AE$998,17,0),IF($F$10=17,VLOOKUP(A1009,'Lista de Produtos'!$A$2:$AE$998,18,0),IF($F$10=18,VLOOKUP(A1009,'Lista de Produtos'!$A$2:$AE$998,19,0),IF($F$10=19,VLOOKUP(A1009,'Lista de Produtos'!$A$2:$AE$998,20,0),IF($F$10=20,VLOOKUP(A1009,'Lista de Produtos'!$A$2:$AE$998,21,0),IF($F$10=21,VLOOKUP(A1009,'Lista de Produtos'!$A$2:$AE$998,22,0),IF($F$10=22,VLOOKUP(A1009,'Lista de Produtos'!$A$2:$AE$998,23,0),IF($F$10=23,VLOOKUP(A1009,'Lista de Produtos'!$A$2:$AE$998,24,0),IF($F$10=24,VLOOKUP(A1009,'Lista de Produtos'!$A$2:$AE$998,25,0),IF($F$10=25,VLOOKUP(A1009,'Lista de Produtos'!$A$2:$AE$998,26,0),IF($F$10=26,VLOOKUP(A1009,'Lista de Produtos'!$A$2:$AE$998,27,0),IF($F$10=27,VLOOKUP(A1009,'Lista de Produtos'!$A$2:$AE$998,28,0),IF($F$10=28,VLOOKUP(A1009,'Lista de Produtos'!$A$2:$AE$998,29,0),IF($F$10=29,VLOOKUP(A1009,'Lista de Produtos'!$A$2:$AE$998,30,0),IF($F$10=30,VLOOKUP(A1009,'Lista de Produtos'!$A$2:$AE$998,31,0))))))))))))))))))))))))))))))),"")</f>
        <v/>
      </c>
      <c r="E1009" s="67"/>
      <c r="F1009" s="42"/>
      <c r="G1009" s="43" t="str">
        <f t="shared" si="15"/>
        <v/>
      </c>
    </row>
  </sheetData>
  <mergeCells count="2009">
    <mergeCell ref="O6:Q7"/>
    <mergeCell ref="O5:Q5"/>
    <mergeCell ref="K5:M5"/>
    <mergeCell ref="K6:M6"/>
    <mergeCell ref="M8:M9"/>
    <mergeCell ref="K8:K9"/>
    <mergeCell ref="K12:M12"/>
    <mergeCell ref="E7:F7"/>
    <mergeCell ref="A13:C13"/>
    <mergeCell ref="D13:E13"/>
    <mergeCell ref="D1008:E1008"/>
    <mergeCell ref="D1009:E1009"/>
    <mergeCell ref="C5:F5"/>
    <mergeCell ref="C8:C9"/>
    <mergeCell ref="E8:F9"/>
    <mergeCell ref="D1002:E1002"/>
    <mergeCell ref="D1003:E1003"/>
    <mergeCell ref="D1004:E1004"/>
    <mergeCell ref="D1005:E1005"/>
    <mergeCell ref="D1006:E1006"/>
    <mergeCell ref="D1007:E1007"/>
    <mergeCell ref="D996:E996"/>
    <mergeCell ref="D997:E997"/>
    <mergeCell ref="D998:E998"/>
    <mergeCell ref="D999:E999"/>
    <mergeCell ref="D1000:E1000"/>
    <mergeCell ref="D1001:E1001"/>
    <mergeCell ref="D990:E990"/>
    <mergeCell ref="D991:E991"/>
    <mergeCell ref="D992:E992"/>
    <mergeCell ref="D993:E993"/>
    <mergeCell ref="D994:E994"/>
    <mergeCell ref="D995:E995"/>
    <mergeCell ref="D984:E984"/>
    <mergeCell ref="D985:E985"/>
    <mergeCell ref="D986:E986"/>
    <mergeCell ref="D987:E987"/>
    <mergeCell ref="D988:E988"/>
    <mergeCell ref="D989:E989"/>
    <mergeCell ref="D978:E978"/>
    <mergeCell ref="D979:E979"/>
    <mergeCell ref="D980:E980"/>
    <mergeCell ref="D981:E981"/>
    <mergeCell ref="D982:E982"/>
    <mergeCell ref="D983:E983"/>
    <mergeCell ref="D972:E972"/>
    <mergeCell ref="D973:E973"/>
    <mergeCell ref="D974:E974"/>
    <mergeCell ref="D975:E975"/>
    <mergeCell ref="D976:E976"/>
    <mergeCell ref="D977:E977"/>
    <mergeCell ref="D966:E966"/>
    <mergeCell ref="D967:E967"/>
    <mergeCell ref="D968:E968"/>
    <mergeCell ref="D969:E969"/>
    <mergeCell ref="D970:E970"/>
    <mergeCell ref="D971:E971"/>
    <mergeCell ref="D960:E960"/>
    <mergeCell ref="D961:E961"/>
    <mergeCell ref="D962:E962"/>
    <mergeCell ref="D963:E963"/>
    <mergeCell ref="D964:E964"/>
    <mergeCell ref="D965:E965"/>
    <mergeCell ref="D954:E954"/>
    <mergeCell ref="D955:E955"/>
    <mergeCell ref="D956:E956"/>
    <mergeCell ref="D957:E957"/>
    <mergeCell ref="D958:E958"/>
    <mergeCell ref="D959:E959"/>
    <mergeCell ref="D948:E948"/>
    <mergeCell ref="D949:E949"/>
    <mergeCell ref="D950:E950"/>
    <mergeCell ref="D951:E951"/>
    <mergeCell ref="D952:E952"/>
    <mergeCell ref="D953:E953"/>
    <mergeCell ref="D942:E942"/>
    <mergeCell ref="D943:E943"/>
    <mergeCell ref="D944:E944"/>
    <mergeCell ref="D945:E945"/>
    <mergeCell ref="D946:E946"/>
    <mergeCell ref="D947:E947"/>
    <mergeCell ref="D936:E936"/>
    <mergeCell ref="D937:E937"/>
    <mergeCell ref="D938:E938"/>
    <mergeCell ref="D939:E939"/>
    <mergeCell ref="D940:E940"/>
    <mergeCell ref="D941:E941"/>
    <mergeCell ref="D930:E930"/>
    <mergeCell ref="D931:E931"/>
    <mergeCell ref="D932:E932"/>
    <mergeCell ref="D933:E933"/>
    <mergeCell ref="D934:E934"/>
    <mergeCell ref="D935:E935"/>
    <mergeCell ref="D924:E924"/>
    <mergeCell ref="D925:E925"/>
    <mergeCell ref="D926:E926"/>
    <mergeCell ref="D927:E927"/>
    <mergeCell ref="D928:E928"/>
    <mergeCell ref="D929:E929"/>
    <mergeCell ref="D918:E918"/>
    <mergeCell ref="D919:E919"/>
    <mergeCell ref="D920:E920"/>
    <mergeCell ref="D921:E921"/>
    <mergeCell ref="D922:E922"/>
    <mergeCell ref="D923:E923"/>
    <mergeCell ref="D912:E912"/>
    <mergeCell ref="D913:E913"/>
    <mergeCell ref="D914:E914"/>
    <mergeCell ref="D915:E915"/>
    <mergeCell ref="D916:E916"/>
    <mergeCell ref="D917:E917"/>
    <mergeCell ref="D906:E906"/>
    <mergeCell ref="D907:E907"/>
    <mergeCell ref="D908:E908"/>
    <mergeCell ref="D909:E909"/>
    <mergeCell ref="D910:E910"/>
    <mergeCell ref="D911:E911"/>
    <mergeCell ref="D900:E900"/>
    <mergeCell ref="D901:E901"/>
    <mergeCell ref="D902:E902"/>
    <mergeCell ref="D903:E903"/>
    <mergeCell ref="D904:E904"/>
    <mergeCell ref="D905:E905"/>
    <mergeCell ref="D894:E894"/>
    <mergeCell ref="D895:E895"/>
    <mergeCell ref="D896:E896"/>
    <mergeCell ref="D897:E897"/>
    <mergeCell ref="D898:E898"/>
    <mergeCell ref="D899:E899"/>
    <mergeCell ref="D888:E888"/>
    <mergeCell ref="D889:E889"/>
    <mergeCell ref="D890:E890"/>
    <mergeCell ref="D891:E891"/>
    <mergeCell ref="D892:E892"/>
    <mergeCell ref="D893:E893"/>
    <mergeCell ref="D882:E882"/>
    <mergeCell ref="D883:E883"/>
    <mergeCell ref="D884:E884"/>
    <mergeCell ref="D885:E885"/>
    <mergeCell ref="D886:E886"/>
    <mergeCell ref="D887:E887"/>
    <mergeCell ref="D876:E876"/>
    <mergeCell ref="D877:E877"/>
    <mergeCell ref="D878:E878"/>
    <mergeCell ref="D879:E879"/>
    <mergeCell ref="D880:E880"/>
    <mergeCell ref="D881:E881"/>
    <mergeCell ref="D870:E870"/>
    <mergeCell ref="D871:E871"/>
    <mergeCell ref="D872:E872"/>
    <mergeCell ref="D873:E873"/>
    <mergeCell ref="D874:E874"/>
    <mergeCell ref="D875:E875"/>
    <mergeCell ref="D864:E864"/>
    <mergeCell ref="D865:E865"/>
    <mergeCell ref="D866:E866"/>
    <mergeCell ref="D867:E867"/>
    <mergeCell ref="D868:E868"/>
    <mergeCell ref="D869:E869"/>
    <mergeCell ref="D858:E858"/>
    <mergeCell ref="D859:E859"/>
    <mergeCell ref="D860:E860"/>
    <mergeCell ref="D861:E861"/>
    <mergeCell ref="D862:E862"/>
    <mergeCell ref="D863:E863"/>
    <mergeCell ref="D852:E852"/>
    <mergeCell ref="D853:E853"/>
    <mergeCell ref="D854:E854"/>
    <mergeCell ref="D855:E855"/>
    <mergeCell ref="D856:E856"/>
    <mergeCell ref="D857:E857"/>
    <mergeCell ref="D846:E846"/>
    <mergeCell ref="D847:E847"/>
    <mergeCell ref="D848:E848"/>
    <mergeCell ref="D849:E849"/>
    <mergeCell ref="D850:E850"/>
    <mergeCell ref="D851:E851"/>
    <mergeCell ref="D840:E840"/>
    <mergeCell ref="D841:E841"/>
    <mergeCell ref="D842:E842"/>
    <mergeCell ref="D843:E843"/>
    <mergeCell ref="D844:E844"/>
    <mergeCell ref="D845:E845"/>
    <mergeCell ref="D834:E834"/>
    <mergeCell ref="D835:E835"/>
    <mergeCell ref="D836:E836"/>
    <mergeCell ref="D837:E837"/>
    <mergeCell ref="D838:E838"/>
    <mergeCell ref="D839:E839"/>
    <mergeCell ref="D828:E828"/>
    <mergeCell ref="D829:E829"/>
    <mergeCell ref="D830:E830"/>
    <mergeCell ref="D831:E831"/>
    <mergeCell ref="D832:E832"/>
    <mergeCell ref="D833:E833"/>
    <mergeCell ref="D822:E822"/>
    <mergeCell ref="D823:E823"/>
    <mergeCell ref="D824:E824"/>
    <mergeCell ref="D825:E825"/>
    <mergeCell ref="D826:E826"/>
    <mergeCell ref="D827:E827"/>
    <mergeCell ref="D816:E816"/>
    <mergeCell ref="D817:E817"/>
    <mergeCell ref="D818:E818"/>
    <mergeCell ref="D819:E819"/>
    <mergeCell ref="D820:E820"/>
    <mergeCell ref="D821:E821"/>
    <mergeCell ref="D810:E810"/>
    <mergeCell ref="D811:E811"/>
    <mergeCell ref="D812:E812"/>
    <mergeCell ref="D813:E813"/>
    <mergeCell ref="D814:E814"/>
    <mergeCell ref="D815:E815"/>
    <mergeCell ref="D804:E804"/>
    <mergeCell ref="D805:E805"/>
    <mergeCell ref="D806:E806"/>
    <mergeCell ref="D807:E807"/>
    <mergeCell ref="D808:E808"/>
    <mergeCell ref="D809:E809"/>
    <mergeCell ref="D798:E798"/>
    <mergeCell ref="D799:E799"/>
    <mergeCell ref="D800:E800"/>
    <mergeCell ref="D801:E801"/>
    <mergeCell ref="D802:E802"/>
    <mergeCell ref="D803:E803"/>
    <mergeCell ref="D792:E792"/>
    <mergeCell ref="D793:E793"/>
    <mergeCell ref="D794:E794"/>
    <mergeCell ref="D795:E795"/>
    <mergeCell ref="D796:E796"/>
    <mergeCell ref="D797:E797"/>
    <mergeCell ref="D786:E786"/>
    <mergeCell ref="D787:E787"/>
    <mergeCell ref="D788:E788"/>
    <mergeCell ref="D789:E789"/>
    <mergeCell ref="D790:E790"/>
    <mergeCell ref="D791:E791"/>
    <mergeCell ref="D780:E780"/>
    <mergeCell ref="D781:E781"/>
    <mergeCell ref="D782:E782"/>
    <mergeCell ref="D783:E783"/>
    <mergeCell ref="D784:E784"/>
    <mergeCell ref="D785:E785"/>
    <mergeCell ref="D774:E774"/>
    <mergeCell ref="D775:E775"/>
    <mergeCell ref="D776:E776"/>
    <mergeCell ref="D777:E777"/>
    <mergeCell ref="D778:E778"/>
    <mergeCell ref="D779:E779"/>
    <mergeCell ref="D768:E768"/>
    <mergeCell ref="D769:E769"/>
    <mergeCell ref="D770:E770"/>
    <mergeCell ref="D771:E771"/>
    <mergeCell ref="D772:E772"/>
    <mergeCell ref="D773:E773"/>
    <mergeCell ref="D762:E762"/>
    <mergeCell ref="D763:E763"/>
    <mergeCell ref="D764:E764"/>
    <mergeCell ref="D765:E765"/>
    <mergeCell ref="D766:E766"/>
    <mergeCell ref="D767:E767"/>
    <mergeCell ref="D756:E756"/>
    <mergeCell ref="D757:E757"/>
    <mergeCell ref="D758:E758"/>
    <mergeCell ref="D759:E759"/>
    <mergeCell ref="D760:E760"/>
    <mergeCell ref="D761:E761"/>
    <mergeCell ref="D750:E750"/>
    <mergeCell ref="D751:E751"/>
    <mergeCell ref="D752:E752"/>
    <mergeCell ref="D753:E753"/>
    <mergeCell ref="D754:E754"/>
    <mergeCell ref="D755:E755"/>
    <mergeCell ref="D744:E744"/>
    <mergeCell ref="D745:E745"/>
    <mergeCell ref="D746:E746"/>
    <mergeCell ref="D747:E747"/>
    <mergeCell ref="D748:E748"/>
    <mergeCell ref="D749:E749"/>
    <mergeCell ref="D738:E738"/>
    <mergeCell ref="D739:E739"/>
    <mergeCell ref="D740:E740"/>
    <mergeCell ref="D741:E741"/>
    <mergeCell ref="D742:E742"/>
    <mergeCell ref="D743:E743"/>
    <mergeCell ref="D732:E732"/>
    <mergeCell ref="D733:E733"/>
    <mergeCell ref="D734:E734"/>
    <mergeCell ref="D735:E735"/>
    <mergeCell ref="D736:E736"/>
    <mergeCell ref="D737:E737"/>
    <mergeCell ref="D726:E726"/>
    <mergeCell ref="D727:E727"/>
    <mergeCell ref="D728:E728"/>
    <mergeCell ref="D729:E729"/>
    <mergeCell ref="D730:E730"/>
    <mergeCell ref="D731:E731"/>
    <mergeCell ref="D720:E720"/>
    <mergeCell ref="D721:E721"/>
    <mergeCell ref="D722:E722"/>
    <mergeCell ref="D723:E723"/>
    <mergeCell ref="D724:E724"/>
    <mergeCell ref="D725:E725"/>
    <mergeCell ref="D714:E714"/>
    <mergeCell ref="D715:E715"/>
    <mergeCell ref="D716:E716"/>
    <mergeCell ref="D717:E717"/>
    <mergeCell ref="D718:E718"/>
    <mergeCell ref="D719:E719"/>
    <mergeCell ref="D708:E708"/>
    <mergeCell ref="D709:E709"/>
    <mergeCell ref="D710:E710"/>
    <mergeCell ref="D711:E711"/>
    <mergeCell ref="D712:E712"/>
    <mergeCell ref="D713:E713"/>
    <mergeCell ref="D702:E702"/>
    <mergeCell ref="D703:E703"/>
    <mergeCell ref="D704:E704"/>
    <mergeCell ref="D705:E705"/>
    <mergeCell ref="D706:E706"/>
    <mergeCell ref="D707:E707"/>
    <mergeCell ref="D696:E696"/>
    <mergeCell ref="D697:E697"/>
    <mergeCell ref="D698:E698"/>
    <mergeCell ref="D699:E699"/>
    <mergeCell ref="D700:E700"/>
    <mergeCell ref="D701:E701"/>
    <mergeCell ref="D690:E690"/>
    <mergeCell ref="D691:E691"/>
    <mergeCell ref="D692:E692"/>
    <mergeCell ref="D693:E693"/>
    <mergeCell ref="D694:E694"/>
    <mergeCell ref="D695:E695"/>
    <mergeCell ref="D684:E684"/>
    <mergeCell ref="D685:E685"/>
    <mergeCell ref="D686:E686"/>
    <mergeCell ref="D687:E687"/>
    <mergeCell ref="D688:E688"/>
    <mergeCell ref="D689:E689"/>
    <mergeCell ref="D678:E678"/>
    <mergeCell ref="D679:E679"/>
    <mergeCell ref="D680:E680"/>
    <mergeCell ref="D681:E681"/>
    <mergeCell ref="D682:E682"/>
    <mergeCell ref="D683:E683"/>
    <mergeCell ref="D672:E672"/>
    <mergeCell ref="D673:E673"/>
    <mergeCell ref="D674:E674"/>
    <mergeCell ref="D675:E675"/>
    <mergeCell ref="D676:E676"/>
    <mergeCell ref="D677:E677"/>
    <mergeCell ref="D666:E666"/>
    <mergeCell ref="D667:E667"/>
    <mergeCell ref="D668:E668"/>
    <mergeCell ref="D669:E669"/>
    <mergeCell ref="D670:E670"/>
    <mergeCell ref="D671:E671"/>
    <mergeCell ref="D660:E660"/>
    <mergeCell ref="D661:E661"/>
    <mergeCell ref="D662:E662"/>
    <mergeCell ref="D663:E663"/>
    <mergeCell ref="D664:E664"/>
    <mergeCell ref="D665:E665"/>
    <mergeCell ref="D654:E654"/>
    <mergeCell ref="D655:E655"/>
    <mergeCell ref="D656:E656"/>
    <mergeCell ref="D657:E657"/>
    <mergeCell ref="D658:E658"/>
    <mergeCell ref="D659:E659"/>
    <mergeCell ref="D648:E648"/>
    <mergeCell ref="D649:E649"/>
    <mergeCell ref="D650:E650"/>
    <mergeCell ref="D651:E651"/>
    <mergeCell ref="D652:E652"/>
    <mergeCell ref="D653:E653"/>
    <mergeCell ref="D642:E642"/>
    <mergeCell ref="D643:E643"/>
    <mergeCell ref="D644:E644"/>
    <mergeCell ref="D645:E645"/>
    <mergeCell ref="D646:E646"/>
    <mergeCell ref="D647:E647"/>
    <mergeCell ref="D636:E636"/>
    <mergeCell ref="D637:E637"/>
    <mergeCell ref="D638:E638"/>
    <mergeCell ref="D639:E639"/>
    <mergeCell ref="D640:E640"/>
    <mergeCell ref="D641:E641"/>
    <mergeCell ref="D630:E630"/>
    <mergeCell ref="D631:E631"/>
    <mergeCell ref="D632:E632"/>
    <mergeCell ref="D633:E633"/>
    <mergeCell ref="D634:E634"/>
    <mergeCell ref="D635:E635"/>
    <mergeCell ref="D624:E624"/>
    <mergeCell ref="D625:E625"/>
    <mergeCell ref="D626:E626"/>
    <mergeCell ref="D627:E627"/>
    <mergeCell ref="D628:E628"/>
    <mergeCell ref="D629:E629"/>
    <mergeCell ref="D618:E618"/>
    <mergeCell ref="D619:E619"/>
    <mergeCell ref="D620:E620"/>
    <mergeCell ref="D621:E621"/>
    <mergeCell ref="D622:E622"/>
    <mergeCell ref="D623:E623"/>
    <mergeCell ref="D612:E612"/>
    <mergeCell ref="D613:E613"/>
    <mergeCell ref="D614:E614"/>
    <mergeCell ref="D615:E615"/>
    <mergeCell ref="D616:E616"/>
    <mergeCell ref="D617:E617"/>
    <mergeCell ref="D606:E606"/>
    <mergeCell ref="D607:E607"/>
    <mergeCell ref="D608:E608"/>
    <mergeCell ref="D609:E609"/>
    <mergeCell ref="D610:E610"/>
    <mergeCell ref="D611:E611"/>
    <mergeCell ref="D600:E600"/>
    <mergeCell ref="D601:E601"/>
    <mergeCell ref="D602:E602"/>
    <mergeCell ref="D603:E603"/>
    <mergeCell ref="D604:E604"/>
    <mergeCell ref="D605:E605"/>
    <mergeCell ref="D594:E594"/>
    <mergeCell ref="D595:E595"/>
    <mergeCell ref="D596:E596"/>
    <mergeCell ref="D597:E597"/>
    <mergeCell ref="D598:E598"/>
    <mergeCell ref="D599:E599"/>
    <mergeCell ref="D588:E588"/>
    <mergeCell ref="D589:E589"/>
    <mergeCell ref="D590:E590"/>
    <mergeCell ref="D591:E591"/>
    <mergeCell ref="D592:E592"/>
    <mergeCell ref="D593:E593"/>
    <mergeCell ref="D582:E582"/>
    <mergeCell ref="D583:E583"/>
    <mergeCell ref="D584:E584"/>
    <mergeCell ref="D585:E585"/>
    <mergeCell ref="D586:E586"/>
    <mergeCell ref="D587:E587"/>
    <mergeCell ref="D576:E576"/>
    <mergeCell ref="D577:E577"/>
    <mergeCell ref="D578:E578"/>
    <mergeCell ref="D579:E579"/>
    <mergeCell ref="D580:E580"/>
    <mergeCell ref="D581:E581"/>
    <mergeCell ref="D570:E570"/>
    <mergeCell ref="D571:E571"/>
    <mergeCell ref="D572:E572"/>
    <mergeCell ref="D573:E573"/>
    <mergeCell ref="D574:E574"/>
    <mergeCell ref="D575:E575"/>
    <mergeCell ref="D564:E564"/>
    <mergeCell ref="D565:E565"/>
    <mergeCell ref="D566:E566"/>
    <mergeCell ref="D567:E567"/>
    <mergeCell ref="D568:E568"/>
    <mergeCell ref="D569:E569"/>
    <mergeCell ref="D558:E558"/>
    <mergeCell ref="D559:E559"/>
    <mergeCell ref="D560:E560"/>
    <mergeCell ref="D561:E561"/>
    <mergeCell ref="D562:E562"/>
    <mergeCell ref="D563:E563"/>
    <mergeCell ref="D552:E552"/>
    <mergeCell ref="D553:E553"/>
    <mergeCell ref="D554:E554"/>
    <mergeCell ref="D555:E555"/>
    <mergeCell ref="D556:E556"/>
    <mergeCell ref="D557:E557"/>
    <mergeCell ref="D546:E546"/>
    <mergeCell ref="D547:E547"/>
    <mergeCell ref="D548:E548"/>
    <mergeCell ref="D549:E549"/>
    <mergeCell ref="D550:E550"/>
    <mergeCell ref="D551:E551"/>
    <mergeCell ref="D540:E540"/>
    <mergeCell ref="D541:E541"/>
    <mergeCell ref="D542:E542"/>
    <mergeCell ref="D543:E543"/>
    <mergeCell ref="D544:E544"/>
    <mergeCell ref="D545:E545"/>
    <mergeCell ref="D534:E534"/>
    <mergeCell ref="D535:E535"/>
    <mergeCell ref="D536:E536"/>
    <mergeCell ref="D537:E537"/>
    <mergeCell ref="D538:E538"/>
    <mergeCell ref="D539:E539"/>
    <mergeCell ref="D528:E528"/>
    <mergeCell ref="D529:E529"/>
    <mergeCell ref="D530:E530"/>
    <mergeCell ref="D531:E531"/>
    <mergeCell ref="D532:E532"/>
    <mergeCell ref="D533:E533"/>
    <mergeCell ref="D522:E522"/>
    <mergeCell ref="D523:E523"/>
    <mergeCell ref="D524:E524"/>
    <mergeCell ref="D525:E525"/>
    <mergeCell ref="D526:E526"/>
    <mergeCell ref="D527:E527"/>
    <mergeCell ref="D516:E516"/>
    <mergeCell ref="D517:E517"/>
    <mergeCell ref="D518:E518"/>
    <mergeCell ref="D519:E519"/>
    <mergeCell ref="D520:E520"/>
    <mergeCell ref="D521:E521"/>
    <mergeCell ref="D510:E510"/>
    <mergeCell ref="D511:E511"/>
    <mergeCell ref="D512:E512"/>
    <mergeCell ref="D513:E513"/>
    <mergeCell ref="D514:E514"/>
    <mergeCell ref="D515:E515"/>
    <mergeCell ref="D504:E504"/>
    <mergeCell ref="D505:E505"/>
    <mergeCell ref="D506:E506"/>
    <mergeCell ref="D507:E507"/>
    <mergeCell ref="D508:E508"/>
    <mergeCell ref="D509:E509"/>
    <mergeCell ref="D498:E498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5:E495"/>
    <mergeCell ref="D496:E496"/>
    <mergeCell ref="D497:E497"/>
    <mergeCell ref="D486:E486"/>
    <mergeCell ref="D487:E487"/>
    <mergeCell ref="D488:E488"/>
    <mergeCell ref="D489:E489"/>
    <mergeCell ref="D490:E490"/>
    <mergeCell ref="D491:E491"/>
    <mergeCell ref="D480:E480"/>
    <mergeCell ref="D481:E481"/>
    <mergeCell ref="D482:E482"/>
    <mergeCell ref="D483:E483"/>
    <mergeCell ref="D484:E484"/>
    <mergeCell ref="D485:E485"/>
    <mergeCell ref="D474:E474"/>
    <mergeCell ref="D475:E475"/>
    <mergeCell ref="D476:E476"/>
    <mergeCell ref="D477:E477"/>
    <mergeCell ref="D478:E478"/>
    <mergeCell ref="D479:E479"/>
    <mergeCell ref="D468:E468"/>
    <mergeCell ref="D469:E469"/>
    <mergeCell ref="D470:E470"/>
    <mergeCell ref="D471:E471"/>
    <mergeCell ref="D472:E472"/>
    <mergeCell ref="D473:E473"/>
    <mergeCell ref="D462:E462"/>
    <mergeCell ref="D463:E463"/>
    <mergeCell ref="D464:E464"/>
    <mergeCell ref="D465:E465"/>
    <mergeCell ref="D466:E466"/>
    <mergeCell ref="D467:E467"/>
    <mergeCell ref="D456:E456"/>
    <mergeCell ref="D457:E457"/>
    <mergeCell ref="D458:E458"/>
    <mergeCell ref="D459:E459"/>
    <mergeCell ref="D460:E460"/>
    <mergeCell ref="D461:E461"/>
    <mergeCell ref="D450:E450"/>
    <mergeCell ref="D451:E451"/>
    <mergeCell ref="D452:E452"/>
    <mergeCell ref="D453:E453"/>
    <mergeCell ref="D454:E454"/>
    <mergeCell ref="D455:E455"/>
    <mergeCell ref="D444:E444"/>
    <mergeCell ref="D445:E445"/>
    <mergeCell ref="D446:E446"/>
    <mergeCell ref="D447:E447"/>
    <mergeCell ref="D448:E448"/>
    <mergeCell ref="D449:E449"/>
    <mergeCell ref="D438:E438"/>
    <mergeCell ref="D439:E439"/>
    <mergeCell ref="D440:E440"/>
    <mergeCell ref="D441:E441"/>
    <mergeCell ref="D442:E442"/>
    <mergeCell ref="D443:E443"/>
    <mergeCell ref="D432:E432"/>
    <mergeCell ref="D433:E433"/>
    <mergeCell ref="D434:E434"/>
    <mergeCell ref="D435:E435"/>
    <mergeCell ref="D436:E436"/>
    <mergeCell ref="D437:E437"/>
    <mergeCell ref="D426:E426"/>
    <mergeCell ref="D427:E427"/>
    <mergeCell ref="D428:E428"/>
    <mergeCell ref="D429:E429"/>
    <mergeCell ref="D430:E430"/>
    <mergeCell ref="D431:E431"/>
    <mergeCell ref="D420:E420"/>
    <mergeCell ref="D421:E421"/>
    <mergeCell ref="D422:E422"/>
    <mergeCell ref="D423:E423"/>
    <mergeCell ref="D424:E424"/>
    <mergeCell ref="D425:E425"/>
    <mergeCell ref="D414:E414"/>
    <mergeCell ref="D415:E415"/>
    <mergeCell ref="D416:E416"/>
    <mergeCell ref="D417:E417"/>
    <mergeCell ref="D418:E418"/>
    <mergeCell ref="D419:E419"/>
    <mergeCell ref="D408:E408"/>
    <mergeCell ref="D409:E409"/>
    <mergeCell ref="D410:E410"/>
    <mergeCell ref="D411:E411"/>
    <mergeCell ref="D412:E412"/>
    <mergeCell ref="D413:E413"/>
    <mergeCell ref="D402:E402"/>
    <mergeCell ref="D403:E403"/>
    <mergeCell ref="D404:E404"/>
    <mergeCell ref="D405:E405"/>
    <mergeCell ref="D406:E406"/>
    <mergeCell ref="D407:E407"/>
    <mergeCell ref="D396:E396"/>
    <mergeCell ref="D397:E397"/>
    <mergeCell ref="D398:E398"/>
    <mergeCell ref="D399:E399"/>
    <mergeCell ref="D400:E400"/>
    <mergeCell ref="D401:E401"/>
    <mergeCell ref="D390:E390"/>
    <mergeCell ref="D391:E391"/>
    <mergeCell ref="D392:E392"/>
    <mergeCell ref="D393:E393"/>
    <mergeCell ref="D394:E394"/>
    <mergeCell ref="D395:E395"/>
    <mergeCell ref="D384:E384"/>
    <mergeCell ref="D385:E385"/>
    <mergeCell ref="D386:E386"/>
    <mergeCell ref="D387:E387"/>
    <mergeCell ref="D388:E388"/>
    <mergeCell ref="D389:E389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77:E377"/>
    <mergeCell ref="D366:E366"/>
    <mergeCell ref="D367:E367"/>
    <mergeCell ref="D368:E368"/>
    <mergeCell ref="D369:E369"/>
    <mergeCell ref="D370:E370"/>
    <mergeCell ref="D371:E371"/>
    <mergeCell ref="D360:E360"/>
    <mergeCell ref="D361:E361"/>
    <mergeCell ref="D362:E362"/>
    <mergeCell ref="D363:E363"/>
    <mergeCell ref="D364:E364"/>
    <mergeCell ref="D365:E365"/>
    <mergeCell ref="D354:E354"/>
    <mergeCell ref="D355:E355"/>
    <mergeCell ref="D356:E356"/>
    <mergeCell ref="D357:E357"/>
    <mergeCell ref="D358:E358"/>
    <mergeCell ref="D359:E359"/>
    <mergeCell ref="D348:E348"/>
    <mergeCell ref="D349:E349"/>
    <mergeCell ref="D350:E350"/>
    <mergeCell ref="D351:E351"/>
    <mergeCell ref="D352:E352"/>
    <mergeCell ref="D353:E353"/>
    <mergeCell ref="D342:E342"/>
    <mergeCell ref="D343:E343"/>
    <mergeCell ref="D344:E344"/>
    <mergeCell ref="D345:E345"/>
    <mergeCell ref="D346:E346"/>
    <mergeCell ref="D347:E347"/>
    <mergeCell ref="D336:E336"/>
    <mergeCell ref="D337:E337"/>
    <mergeCell ref="D338:E338"/>
    <mergeCell ref="D339:E339"/>
    <mergeCell ref="D340:E340"/>
    <mergeCell ref="D341:E341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84:E84"/>
    <mergeCell ref="D85:E85"/>
    <mergeCell ref="D86:E86"/>
    <mergeCell ref="D87:E87"/>
    <mergeCell ref="D88:E88"/>
    <mergeCell ref="D89:E89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96:E96"/>
    <mergeCell ref="D80:E80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66:E66"/>
    <mergeCell ref="D67:E67"/>
    <mergeCell ref="D68:E68"/>
    <mergeCell ref="D69:E69"/>
    <mergeCell ref="D70:E70"/>
    <mergeCell ref="D71:E71"/>
    <mergeCell ref="D78:E78"/>
    <mergeCell ref="D79:E79"/>
    <mergeCell ref="D48:E48"/>
    <mergeCell ref="D49:E49"/>
    <mergeCell ref="D50:E50"/>
    <mergeCell ref="D51:E51"/>
    <mergeCell ref="D52:E52"/>
    <mergeCell ref="D53:E53"/>
    <mergeCell ref="A1006:C1006"/>
    <mergeCell ref="A1007:C1007"/>
    <mergeCell ref="A1008:C1008"/>
    <mergeCell ref="A1009:C1009"/>
    <mergeCell ref="D12:E12"/>
    <mergeCell ref="D14:E14"/>
    <mergeCell ref="D15:E15"/>
    <mergeCell ref="D16:E16"/>
    <mergeCell ref="D17:E17"/>
    <mergeCell ref="A1000:C1000"/>
    <mergeCell ref="A1001:C1001"/>
    <mergeCell ref="A1002:C1002"/>
    <mergeCell ref="A1003:C1003"/>
    <mergeCell ref="A1004:C1004"/>
    <mergeCell ref="A1005:C1005"/>
    <mergeCell ref="A994:C994"/>
    <mergeCell ref="A995:C995"/>
    <mergeCell ref="A996:C996"/>
    <mergeCell ref="A997:C997"/>
    <mergeCell ref="A998:C998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A999:C999"/>
    <mergeCell ref="A988:C988"/>
    <mergeCell ref="A989:C989"/>
    <mergeCell ref="A990:C990"/>
    <mergeCell ref="A991:C991"/>
    <mergeCell ref="A992:C992"/>
    <mergeCell ref="A993:C993"/>
    <mergeCell ref="A982:C982"/>
    <mergeCell ref="A983:C983"/>
    <mergeCell ref="A984:C984"/>
    <mergeCell ref="A985:C985"/>
    <mergeCell ref="A986:C986"/>
    <mergeCell ref="A987:C987"/>
    <mergeCell ref="A976:C976"/>
    <mergeCell ref="A977:C977"/>
    <mergeCell ref="A978:C978"/>
    <mergeCell ref="A979:C979"/>
    <mergeCell ref="A980:C980"/>
    <mergeCell ref="A981:C981"/>
    <mergeCell ref="A970:C970"/>
    <mergeCell ref="A971:C971"/>
    <mergeCell ref="A972:C972"/>
    <mergeCell ref="A973:C973"/>
    <mergeCell ref="A974:C974"/>
    <mergeCell ref="A975:C975"/>
    <mergeCell ref="A964:C964"/>
    <mergeCell ref="A965:C965"/>
    <mergeCell ref="A966:C966"/>
    <mergeCell ref="A967:C967"/>
    <mergeCell ref="A968:C968"/>
    <mergeCell ref="A969:C969"/>
    <mergeCell ref="A958:C958"/>
    <mergeCell ref="A959:C959"/>
    <mergeCell ref="A960:C960"/>
    <mergeCell ref="A961:C961"/>
    <mergeCell ref="A962:C962"/>
    <mergeCell ref="A963:C963"/>
    <mergeCell ref="A952:C952"/>
    <mergeCell ref="A953:C953"/>
    <mergeCell ref="A954:C954"/>
    <mergeCell ref="A955:C955"/>
    <mergeCell ref="A956:C956"/>
    <mergeCell ref="A957:C957"/>
    <mergeCell ref="A946:C946"/>
    <mergeCell ref="A947:C947"/>
    <mergeCell ref="A948:C948"/>
    <mergeCell ref="A949:C949"/>
    <mergeCell ref="A950:C950"/>
    <mergeCell ref="A951:C951"/>
    <mergeCell ref="A940:C940"/>
    <mergeCell ref="A941:C941"/>
    <mergeCell ref="A942:C942"/>
    <mergeCell ref="A943:C943"/>
    <mergeCell ref="A944:C944"/>
    <mergeCell ref="A945:C945"/>
    <mergeCell ref="A934:C934"/>
    <mergeCell ref="A935:C935"/>
    <mergeCell ref="A936:C936"/>
    <mergeCell ref="A937:C937"/>
    <mergeCell ref="A938:C938"/>
    <mergeCell ref="A939:C939"/>
    <mergeCell ref="A928:C928"/>
    <mergeCell ref="A929:C929"/>
    <mergeCell ref="A930:C930"/>
    <mergeCell ref="A931:C931"/>
    <mergeCell ref="A932:C932"/>
    <mergeCell ref="A933:C933"/>
    <mergeCell ref="A922:C922"/>
    <mergeCell ref="A923:C923"/>
    <mergeCell ref="A924:C924"/>
    <mergeCell ref="A925:C925"/>
    <mergeCell ref="A926:C926"/>
    <mergeCell ref="A927:C927"/>
    <mergeCell ref="A916:C916"/>
    <mergeCell ref="A917:C917"/>
    <mergeCell ref="A918:C918"/>
    <mergeCell ref="A919:C919"/>
    <mergeCell ref="A920:C920"/>
    <mergeCell ref="A921:C921"/>
    <mergeCell ref="A910:C910"/>
    <mergeCell ref="A911:C911"/>
    <mergeCell ref="A912:C912"/>
    <mergeCell ref="A913:C913"/>
    <mergeCell ref="A914:C914"/>
    <mergeCell ref="A915:C915"/>
    <mergeCell ref="A904:C904"/>
    <mergeCell ref="A905:C905"/>
    <mergeCell ref="A906:C906"/>
    <mergeCell ref="A907:C907"/>
    <mergeCell ref="A908:C908"/>
    <mergeCell ref="A909:C909"/>
    <mergeCell ref="A898:C898"/>
    <mergeCell ref="A899:C899"/>
    <mergeCell ref="A900:C900"/>
    <mergeCell ref="A901:C901"/>
    <mergeCell ref="A902:C902"/>
    <mergeCell ref="A903:C903"/>
    <mergeCell ref="A892:C892"/>
    <mergeCell ref="A893:C893"/>
    <mergeCell ref="A894:C894"/>
    <mergeCell ref="A895:C895"/>
    <mergeCell ref="A896:C896"/>
    <mergeCell ref="A897:C897"/>
    <mergeCell ref="A886:C886"/>
    <mergeCell ref="A887:C887"/>
    <mergeCell ref="A888:C888"/>
    <mergeCell ref="A889:C889"/>
    <mergeCell ref="A890:C890"/>
    <mergeCell ref="A891:C891"/>
    <mergeCell ref="A880:C880"/>
    <mergeCell ref="A881:C881"/>
    <mergeCell ref="A882:C882"/>
    <mergeCell ref="A883:C883"/>
    <mergeCell ref="A884:C884"/>
    <mergeCell ref="A885:C885"/>
    <mergeCell ref="A874:C874"/>
    <mergeCell ref="A875:C875"/>
    <mergeCell ref="A876:C876"/>
    <mergeCell ref="A877:C877"/>
    <mergeCell ref="A878:C878"/>
    <mergeCell ref="A879:C879"/>
    <mergeCell ref="A868:C868"/>
    <mergeCell ref="A869:C869"/>
    <mergeCell ref="A870:C870"/>
    <mergeCell ref="A871:C871"/>
    <mergeCell ref="A872:C872"/>
    <mergeCell ref="A873:C873"/>
    <mergeCell ref="A862:C862"/>
    <mergeCell ref="A863:C863"/>
    <mergeCell ref="A864:C864"/>
    <mergeCell ref="A865:C865"/>
    <mergeCell ref="A866:C866"/>
    <mergeCell ref="A867:C867"/>
    <mergeCell ref="A856:C856"/>
    <mergeCell ref="A857:C857"/>
    <mergeCell ref="A858:C858"/>
    <mergeCell ref="A859:C859"/>
    <mergeCell ref="A860:C860"/>
    <mergeCell ref="A861:C861"/>
    <mergeCell ref="A850:C850"/>
    <mergeCell ref="A851:C851"/>
    <mergeCell ref="A852:C852"/>
    <mergeCell ref="A853:C853"/>
    <mergeCell ref="A854:C854"/>
    <mergeCell ref="A855:C855"/>
    <mergeCell ref="A844:C844"/>
    <mergeCell ref="A845:C845"/>
    <mergeCell ref="A846:C846"/>
    <mergeCell ref="A847:C847"/>
    <mergeCell ref="A848:C848"/>
    <mergeCell ref="A849:C849"/>
    <mergeCell ref="A838:C838"/>
    <mergeCell ref="A839:C839"/>
    <mergeCell ref="A840:C840"/>
    <mergeCell ref="A841:C841"/>
    <mergeCell ref="A842:C842"/>
    <mergeCell ref="A843:C843"/>
    <mergeCell ref="A832:C832"/>
    <mergeCell ref="A833:C833"/>
    <mergeCell ref="A834:C834"/>
    <mergeCell ref="A835:C835"/>
    <mergeCell ref="A836:C836"/>
    <mergeCell ref="A837:C837"/>
    <mergeCell ref="A826:C826"/>
    <mergeCell ref="A827:C827"/>
    <mergeCell ref="A828:C828"/>
    <mergeCell ref="A829:C829"/>
    <mergeCell ref="A830:C830"/>
    <mergeCell ref="A831:C831"/>
    <mergeCell ref="A820:C820"/>
    <mergeCell ref="A821:C821"/>
    <mergeCell ref="A822:C822"/>
    <mergeCell ref="A823:C823"/>
    <mergeCell ref="A824:C824"/>
    <mergeCell ref="A825:C825"/>
    <mergeCell ref="A814:C814"/>
    <mergeCell ref="A815:C815"/>
    <mergeCell ref="A816:C816"/>
    <mergeCell ref="A817:C817"/>
    <mergeCell ref="A818:C818"/>
    <mergeCell ref="A819:C819"/>
    <mergeCell ref="A808:C808"/>
    <mergeCell ref="A809:C809"/>
    <mergeCell ref="A810:C810"/>
    <mergeCell ref="A811:C811"/>
    <mergeCell ref="A812:C812"/>
    <mergeCell ref="A813:C813"/>
    <mergeCell ref="A802:C802"/>
    <mergeCell ref="A803:C803"/>
    <mergeCell ref="A804:C804"/>
    <mergeCell ref="A805:C805"/>
    <mergeCell ref="A806:C806"/>
    <mergeCell ref="A807:C807"/>
    <mergeCell ref="A796:C796"/>
    <mergeCell ref="A797:C797"/>
    <mergeCell ref="A798:C798"/>
    <mergeCell ref="A799:C799"/>
    <mergeCell ref="A800:C800"/>
    <mergeCell ref="A801:C801"/>
    <mergeCell ref="A790:C790"/>
    <mergeCell ref="A791:C791"/>
    <mergeCell ref="A792:C792"/>
    <mergeCell ref="A793:C793"/>
    <mergeCell ref="A794:C794"/>
    <mergeCell ref="A795:C795"/>
    <mergeCell ref="A784:C784"/>
    <mergeCell ref="A785:C785"/>
    <mergeCell ref="A786:C786"/>
    <mergeCell ref="A787:C787"/>
    <mergeCell ref="A788:C788"/>
    <mergeCell ref="A789:C789"/>
    <mergeCell ref="A778:C778"/>
    <mergeCell ref="A779:C779"/>
    <mergeCell ref="A780:C780"/>
    <mergeCell ref="A781:C781"/>
    <mergeCell ref="A782:C782"/>
    <mergeCell ref="A783:C783"/>
    <mergeCell ref="A772:C772"/>
    <mergeCell ref="A773:C773"/>
    <mergeCell ref="A774:C774"/>
    <mergeCell ref="A775:C775"/>
    <mergeCell ref="A776:C776"/>
    <mergeCell ref="A777:C777"/>
    <mergeCell ref="A766:C766"/>
    <mergeCell ref="A767:C767"/>
    <mergeCell ref="A768:C768"/>
    <mergeCell ref="A769:C769"/>
    <mergeCell ref="A770:C770"/>
    <mergeCell ref="A771:C771"/>
    <mergeCell ref="A760:C760"/>
    <mergeCell ref="A761:C761"/>
    <mergeCell ref="A762:C762"/>
    <mergeCell ref="A763:C763"/>
    <mergeCell ref="A764:C764"/>
    <mergeCell ref="A765:C765"/>
    <mergeCell ref="A754:C754"/>
    <mergeCell ref="A755:C755"/>
    <mergeCell ref="A756:C756"/>
    <mergeCell ref="A757:C757"/>
    <mergeCell ref="A758:C758"/>
    <mergeCell ref="A759:C759"/>
    <mergeCell ref="A748:C748"/>
    <mergeCell ref="A749:C749"/>
    <mergeCell ref="A750:C750"/>
    <mergeCell ref="A751:C751"/>
    <mergeCell ref="A752:C752"/>
    <mergeCell ref="A753:C753"/>
    <mergeCell ref="A742:C742"/>
    <mergeCell ref="A743:C743"/>
    <mergeCell ref="A744:C744"/>
    <mergeCell ref="A745:C745"/>
    <mergeCell ref="A746:C746"/>
    <mergeCell ref="A747:C747"/>
    <mergeCell ref="A736:C736"/>
    <mergeCell ref="A737:C737"/>
    <mergeCell ref="A738:C738"/>
    <mergeCell ref="A739:C739"/>
    <mergeCell ref="A740:C740"/>
    <mergeCell ref="A741:C741"/>
    <mergeCell ref="A730:C730"/>
    <mergeCell ref="A731:C731"/>
    <mergeCell ref="A732:C732"/>
    <mergeCell ref="A733:C733"/>
    <mergeCell ref="A734:C734"/>
    <mergeCell ref="A735:C735"/>
    <mergeCell ref="A724:C724"/>
    <mergeCell ref="A725:C725"/>
    <mergeCell ref="A726:C726"/>
    <mergeCell ref="A727:C727"/>
    <mergeCell ref="A728:C728"/>
    <mergeCell ref="A729:C729"/>
    <mergeCell ref="A718:C718"/>
    <mergeCell ref="A719:C719"/>
    <mergeCell ref="A720:C720"/>
    <mergeCell ref="A721:C721"/>
    <mergeCell ref="A722:C722"/>
    <mergeCell ref="A723:C723"/>
    <mergeCell ref="A712:C712"/>
    <mergeCell ref="A713:C713"/>
    <mergeCell ref="A714:C714"/>
    <mergeCell ref="A715:C715"/>
    <mergeCell ref="A716:C716"/>
    <mergeCell ref="A717:C717"/>
    <mergeCell ref="A706:C706"/>
    <mergeCell ref="A707:C707"/>
    <mergeCell ref="A708:C708"/>
    <mergeCell ref="A709:C709"/>
    <mergeCell ref="A710:C710"/>
    <mergeCell ref="A711:C711"/>
    <mergeCell ref="A700:C700"/>
    <mergeCell ref="A701:C701"/>
    <mergeCell ref="A702:C702"/>
    <mergeCell ref="A703:C703"/>
    <mergeCell ref="A704:C704"/>
    <mergeCell ref="A705:C705"/>
    <mergeCell ref="A694:C694"/>
    <mergeCell ref="A695:C695"/>
    <mergeCell ref="A696:C696"/>
    <mergeCell ref="A697:C697"/>
    <mergeCell ref="A698:C698"/>
    <mergeCell ref="A699:C699"/>
    <mergeCell ref="A688:C688"/>
    <mergeCell ref="A689:C689"/>
    <mergeCell ref="A690:C690"/>
    <mergeCell ref="A691:C691"/>
    <mergeCell ref="A692:C692"/>
    <mergeCell ref="A693:C693"/>
    <mergeCell ref="A682:C682"/>
    <mergeCell ref="A683:C683"/>
    <mergeCell ref="A684:C684"/>
    <mergeCell ref="A685:C685"/>
    <mergeCell ref="A686:C686"/>
    <mergeCell ref="A687:C687"/>
    <mergeCell ref="A676:C676"/>
    <mergeCell ref="A677:C677"/>
    <mergeCell ref="A678:C678"/>
    <mergeCell ref="A679:C679"/>
    <mergeCell ref="A680:C680"/>
    <mergeCell ref="A681:C681"/>
    <mergeCell ref="A670:C670"/>
    <mergeCell ref="A671:C671"/>
    <mergeCell ref="A672:C672"/>
    <mergeCell ref="A673:C673"/>
    <mergeCell ref="A674:C674"/>
    <mergeCell ref="A675:C675"/>
    <mergeCell ref="A664:C664"/>
    <mergeCell ref="A665:C665"/>
    <mergeCell ref="A666:C666"/>
    <mergeCell ref="A667:C667"/>
    <mergeCell ref="A668:C668"/>
    <mergeCell ref="A669:C669"/>
    <mergeCell ref="A658:C658"/>
    <mergeCell ref="A659:C659"/>
    <mergeCell ref="A660:C660"/>
    <mergeCell ref="A661:C661"/>
    <mergeCell ref="A662:C662"/>
    <mergeCell ref="A663:C663"/>
    <mergeCell ref="A652:C652"/>
    <mergeCell ref="A653:C653"/>
    <mergeCell ref="A654:C654"/>
    <mergeCell ref="A655:C655"/>
    <mergeCell ref="A656:C656"/>
    <mergeCell ref="A657:C657"/>
    <mergeCell ref="A646:C646"/>
    <mergeCell ref="A647:C647"/>
    <mergeCell ref="A648:C648"/>
    <mergeCell ref="A649:C649"/>
    <mergeCell ref="A650:C650"/>
    <mergeCell ref="A651:C651"/>
    <mergeCell ref="A640:C640"/>
    <mergeCell ref="A641:C641"/>
    <mergeCell ref="A642:C642"/>
    <mergeCell ref="A643:C643"/>
    <mergeCell ref="A644:C644"/>
    <mergeCell ref="A645:C645"/>
    <mergeCell ref="A634:C634"/>
    <mergeCell ref="A635:C635"/>
    <mergeCell ref="A636:C636"/>
    <mergeCell ref="A637:C637"/>
    <mergeCell ref="A638:C638"/>
    <mergeCell ref="A639:C639"/>
    <mergeCell ref="A628:C628"/>
    <mergeCell ref="A629:C629"/>
    <mergeCell ref="A630:C630"/>
    <mergeCell ref="A631:C631"/>
    <mergeCell ref="A632:C632"/>
    <mergeCell ref="A633:C633"/>
    <mergeCell ref="A622:C622"/>
    <mergeCell ref="A623:C623"/>
    <mergeCell ref="A624:C624"/>
    <mergeCell ref="A625:C625"/>
    <mergeCell ref="A626:C626"/>
    <mergeCell ref="A627:C627"/>
    <mergeCell ref="A616:C616"/>
    <mergeCell ref="A617:C617"/>
    <mergeCell ref="A618:C618"/>
    <mergeCell ref="A619:C619"/>
    <mergeCell ref="A620:C620"/>
    <mergeCell ref="A621:C621"/>
    <mergeCell ref="A610:C610"/>
    <mergeCell ref="A611:C611"/>
    <mergeCell ref="A612:C612"/>
    <mergeCell ref="A613:C613"/>
    <mergeCell ref="A614:C614"/>
    <mergeCell ref="A615:C615"/>
    <mergeCell ref="A604:C604"/>
    <mergeCell ref="A605:C605"/>
    <mergeCell ref="A606:C606"/>
    <mergeCell ref="A607:C607"/>
    <mergeCell ref="A608:C608"/>
    <mergeCell ref="A609:C609"/>
    <mergeCell ref="A598:C598"/>
    <mergeCell ref="A599:C599"/>
    <mergeCell ref="A600:C600"/>
    <mergeCell ref="A601:C601"/>
    <mergeCell ref="A602:C602"/>
    <mergeCell ref="A603:C603"/>
    <mergeCell ref="A592:C592"/>
    <mergeCell ref="A593:C593"/>
    <mergeCell ref="A594:C594"/>
    <mergeCell ref="A595:C595"/>
    <mergeCell ref="A596:C596"/>
    <mergeCell ref="A597:C597"/>
    <mergeCell ref="A586:C586"/>
    <mergeCell ref="A587:C587"/>
    <mergeCell ref="A588:C588"/>
    <mergeCell ref="A589:C589"/>
    <mergeCell ref="A590:C590"/>
    <mergeCell ref="A591:C591"/>
    <mergeCell ref="A580:C580"/>
    <mergeCell ref="A581:C581"/>
    <mergeCell ref="A582:C582"/>
    <mergeCell ref="A583:C583"/>
    <mergeCell ref="A584:C584"/>
    <mergeCell ref="A585:C585"/>
    <mergeCell ref="A574:C574"/>
    <mergeCell ref="A575:C575"/>
    <mergeCell ref="A576:C576"/>
    <mergeCell ref="A577:C577"/>
    <mergeCell ref="A578:C578"/>
    <mergeCell ref="A579:C579"/>
    <mergeCell ref="A568:C568"/>
    <mergeCell ref="A569:C569"/>
    <mergeCell ref="A570:C570"/>
    <mergeCell ref="A571:C571"/>
    <mergeCell ref="A572:C572"/>
    <mergeCell ref="A573:C573"/>
    <mergeCell ref="A562:C562"/>
    <mergeCell ref="A563:C563"/>
    <mergeCell ref="A564:C564"/>
    <mergeCell ref="A565:C565"/>
    <mergeCell ref="A566:C566"/>
    <mergeCell ref="A567:C567"/>
    <mergeCell ref="A556:C556"/>
    <mergeCell ref="A557:C557"/>
    <mergeCell ref="A558:C558"/>
    <mergeCell ref="A559:C559"/>
    <mergeCell ref="A560:C560"/>
    <mergeCell ref="A561:C561"/>
    <mergeCell ref="A550:C550"/>
    <mergeCell ref="A551:C551"/>
    <mergeCell ref="A552:C552"/>
    <mergeCell ref="A553:C553"/>
    <mergeCell ref="A554:C554"/>
    <mergeCell ref="A555:C555"/>
    <mergeCell ref="A544:C544"/>
    <mergeCell ref="A545:C545"/>
    <mergeCell ref="A546:C546"/>
    <mergeCell ref="A547:C547"/>
    <mergeCell ref="A548:C548"/>
    <mergeCell ref="A549:C549"/>
    <mergeCell ref="A538:C538"/>
    <mergeCell ref="A539:C539"/>
    <mergeCell ref="A540:C540"/>
    <mergeCell ref="A541:C541"/>
    <mergeCell ref="A542:C542"/>
    <mergeCell ref="A543:C543"/>
    <mergeCell ref="A532:C532"/>
    <mergeCell ref="A533:C533"/>
    <mergeCell ref="A534:C534"/>
    <mergeCell ref="A535:C535"/>
    <mergeCell ref="A536:C536"/>
    <mergeCell ref="A537:C537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4:C514"/>
    <mergeCell ref="A515:C515"/>
    <mergeCell ref="A516:C516"/>
    <mergeCell ref="A517:C517"/>
    <mergeCell ref="A518:C518"/>
    <mergeCell ref="A519:C519"/>
    <mergeCell ref="A508:C508"/>
    <mergeCell ref="A509:C509"/>
    <mergeCell ref="A510:C510"/>
    <mergeCell ref="A511:C511"/>
    <mergeCell ref="A512:C512"/>
    <mergeCell ref="A513:C513"/>
    <mergeCell ref="A502:C502"/>
    <mergeCell ref="A503:C503"/>
    <mergeCell ref="A504:C504"/>
    <mergeCell ref="A505:C505"/>
    <mergeCell ref="A506:C506"/>
    <mergeCell ref="A507:C507"/>
    <mergeCell ref="A496:C496"/>
    <mergeCell ref="A497:C497"/>
    <mergeCell ref="A498:C498"/>
    <mergeCell ref="A499:C499"/>
    <mergeCell ref="A500:C500"/>
    <mergeCell ref="A501:C501"/>
    <mergeCell ref="A490:C490"/>
    <mergeCell ref="A491:C491"/>
    <mergeCell ref="A492:C492"/>
    <mergeCell ref="A493:C493"/>
    <mergeCell ref="A494:C494"/>
    <mergeCell ref="A495:C495"/>
    <mergeCell ref="A484:C484"/>
    <mergeCell ref="A485:C485"/>
    <mergeCell ref="A486:C486"/>
    <mergeCell ref="A487:C487"/>
    <mergeCell ref="A488:C488"/>
    <mergeCell ref="A489:C489"/>
    <mergeCell ref="A478:C478"/>
    <mergeCell ref="A479:C479"/>
    <mergeCell ref="A480:C480"/>
    <mergeCell ref="A481:C481"/>
    <mergeCell ref="A482:C482"/>
    <mergeCell ref="A483:C483"/>
    <mergeCell ref="A472:C472"/>
    <mergeCell ref="A473:C473"/>
    <mergeCell ref="A474:C474"/>
    <mergeCell ref="A475:C475"/>
    <mergeCell ref="A476:C476"/>
    <mergeCell ref="A477:C477"/>
    <mergeCell ref="A466:C466"/>
    <mergeCell ref="A467:C467"/>
    <mergeCell ref="A468:C468"/>
    <mergeCell ref="A469:C469"/>
    <mergeCell ref="A470:C470"/>
    <mergeCell ref="A471:C471"/>
    <mergeCell ref="A460:C460"/>
    <mergeCell ref="A461:C461"/>
    <mergeCell ref="A462:C462"/>
    <mergeCell ref="A463:C463"/>
    <mergeCell ref="A464:C464"/>
    <mergeCell ref="A465:C465"/>
    <mergeCell ref="A454:C454"/>
    <mergeCell ref="A455:C455"/>
    <mergeCell ref="A456:C456"/>
    <mergeCell ref="A457:C457"/>
    <mergeCell ref="A458:C458"/>
    <mergeCell ref="A459:C459"/>
    <mergeCell ref="A448:C448"/>
    <mergeCell ref="A449:C449"/>
    <mergeCell ref="A450:C450"/>
    <mergeCell ref="A451:C451"/>
    <mergeCell ref="A452:C452"/>
    <mergeCell ref="A453:C453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30:C430"/>
    <mergeCell ref="A431:C431"/>
    <mergeCell ref="A432:C432"/>
    <mergeCell ref="A433:C433"/>
    <mergeCell ref="A434:C434"/>
    <mergeCell ref="A435:C435"/>
    <mergeCell ref="A424:C424"/>
    <mergeCell ref="A425:C425"/>
    <mergeCell ref="A426:C426"/>
    <mergeCell ref="A427:C427"/>
    <mergeCell ref="A428:C428"/>
    <mergeCell ref="A429:C429"/>
    <mergeCell ref="A418:C418"/>
    <mergeCell ref="A419:C419"/>
    <mergeCell ref="A420:C420"/>
    <mergeCell ref="A421:C421"/>
    <mergeCell ref="A422:C422"/>
    <mergeCell ref="A423:C423"/>
    <mergeCell ref="A412:C412"/>
    <mergeCell ref="A413:C413"/>
    <mergeCell ref="A414:C414"/>
    <mergeCell ref="A415:C415"/>
    <mergeCell ref="A416:C416"/>
    <mergeCell ref="A417:C417"/>
    <mergeCell ref="A406:C406"/>
    <mergeCell ref="A407:C407"/>
    <mergeCell ref="A408:C408"/>
    <mergeCell ref="A409:C409"/>
    <mergeCell ref="A410:C410"/>
    <mergeCell ref="A411:C411"/>
    <mergeCell ref="A400:C400"/>
    <mergeCell ref="A401:C401"/>
    <mergeCell ref="A402:C402"/>
    <mergeCell ref="A403:C403"/>
    <mergeCell ref="A404:C404"/>
    <mergeCell ref="A405:C405"/>
    <mergeCell ref="A394:C394"/>
    <mergeCell ref="A395:C395"/>
    <mergeCell ref="A396:C396"/>
    <mergeCell ref="A397:C397"/>
    <mergeCell ref="A398:C398"/>
    <mergeCell ref="A399:C399"/>
    <mergeCell ref="A388:C388"/>
    <mergeCell ref="A389:C389"/>
    <mergeCell ref="A390:C390"/>
    <mergeCell ref="A391:C391"/>
    <mergeCell ref="A392:C392"/>
    <mergeCell ref="A393:C393"/>
    <mergeCell ref="A382:C382"/>
    <mergeCell ref="A383:C383"/>
    <mergeCell ref="A384:C384"/>
    <mergeCell ref="A385:C385"/>
    <mergeCell ref="A386:C386"/>
    <mergeCell ref="A387:C387"/>
    <mergeCell ref="A376:C376"/>
    <mergeCell ref="A377:C377"/>
    <mergeCell ref="A378:C378"/>
    <mergeCell ref="A379:C379"/>
    <mergeCell ref="A380:C380"/>
    <mergeCell ref="A381:C381"/>
    <mergeCell ref="A370:C370"/>
    <mergeCell ref="A371:C371"/>
    <mergeCell ref="A372:C372"/>
    <mergeCell ref="A373:C373"/>
    <mergeCell ref="A374:C374"/>
    <mergeCell ref="A375:C375"/>
    <mergeCell ref="A364:C364"/>
    <mergeCell ref="A365:C365"/>
    <mergeCell ref="A366:C366"/>
    <mergeCell ref="A367:C367"/>
    <mergeCell ref="A368:C368"/>
    <mergeCell ref="A369:C369"/>
    <mergeCell ref="A358:C358"/>
    <mergeCell ref="A359:C359"/>
    <mergeCell ref="A360:C360"/>
    <mergeCell ref="A361:C361"/>
    <mergeCell ref="A362:C362"/>
    <mergeCell ref="A363:C363"/>
    <mergeCell ref="A352:C352"/>
    <mergeCell ref="A353:C353"/>
    <mergeCell ref="A354:C354"/>
    <mergeCell ref="A355:C355"/>
    <mergeCell ref="A356:C356"/>
    <mergeCell ref="A357:C357"/>
    <mergeCell ref="A346:C346"/>
    <mergeCell ref="A347:C347"/>
    <mergeCell ref="A348:C348"/>
    <mergeCell ref="A349:C349"/>
    <mergeCell ref="A350:C350"/>
    <mergeCell ref="A351:C351"/>
    <mergeCell ref="A340:C340"/>
    <mergeCell ref="A341:C341"/>
    <mergeCell ref="A342:C342"/>
    <mergeCell ref="A343:C343"/>
    <mergeCell ref="A344:C344"/>
    <mergeCell ref="A345:C345"/>
    <mergeCell ref="A334:C334"/>
    <mergeCell ref="A335:C335"/>
    <mergeCell ref="A336:C336"/>
    <mergeCell ref="A337:C337"/>
    <mergeCell ref="A338:C338"/>
    <mergeCell ref="A339:C339"/>
    <mergeCell ref="A328:C328"/>
    <mergeCell ref="A329:C329"/>
    <mergeCell ref="A330:C330"/>
    <mergeCell ref="A331:C331"/>
    <mergeCell ref="A332:C332"/>
    <mergeCell ref="A333:C333"/>
    <mergeCell ref="A322:C322"/>
    <mergeCell ref="A323:C323"/>
    <mergeCell ref="A324:C324"/>
    <mergeCell ref="A325:C325"/>
    <mergeCell ref="A326:C326"/>
    <mergeCell ref="A327:C327"/>
    <mergeCell ref="A316:C316"/>
    <mergeCell ref="A317:C317"/>
    <mergeCell ref="A318:C318"/>
    <mergeCell ref="A319:C319"/>
    <mergeCell ref="A320:C320"/>
    <mergeCell ref="A321:C321"/>
    <mergeCell ref="A310:C310"/>
    <mergeCell ref="A311:C311"/>
    <mergeCell ref="A312:C312"/>
    <mergeCell ref="A313:C313"/>
    <mergeCell ref="A314:C314"/>
    <mergeCell ref="A315:C315"/>
    <mergeCell ref="A304:C304"/>
    <mergeCell ref="A305:C305"/>
    <mergeCell ref="A306:C306"/>
    <mergeCell ref="A307:C307"/>
    <mergeCell ref="A308:C308"/>
    <mergeCell ref="A309:C309"/>
    <mergeCell ref="A298:C298"/>
    <mergeCell ref="A299:C299"/>
    <mergeCell ref="A300:C300"/>
    <mergeCell ref="A301:C301"/>
    <mergeCell ref="A302:C302"/>
    <mergeCell ref="A303:C303"/>
    <mergeCell ref="A292:C292"/>
    <mergeCell ref="A293:C293"/>
    <mergeCell ref="A294:C294"/>
    <mergeCell ref="A295:C295"/>
    <mergeCell ref="A296:C296"/>
    <mergeCell ref="A297:C297"/>
    <mergeCell ref="A286:C286"/>
    <mergeCell ref="A287:C287"/>
    <mergeCell ref="A288:C288"/>
    <mergeCell ref="A289:C289"/>
    <mergeCell ref="A290:C290"/>
    <mergeCell ref="A291:C291"/>
    <mergeCell ref="A280:C280"/>
    <mergeCell ref="A281:C281"/>
    <mergeCell ref="A282:C282"/>
    <mergeCell ref="A283:C283"/>
    <mergeCell ref="A284:C284"/>
    <mergeCell ref="A285:C285"/>
    <mergeCell ref="A274:C274"/>
    <mergeCell ref="A275:C275"/>
    <mergeCell ref="A276:C276"/>
    <mergeCell ref="A277:C277"/>
    <mergeCell ref="A278:C278"/>
    <mergeCell ref="A279:C279"/>
    <mergeCell ref="A268:C268"/>
    <mergeCell ref="A269:C269"/>
    <mergeCell ref="A270:C270"/>
    <mergeCell ref="A271:C271"/>
    <mergeCell ref="A272:C272"/>
    <mergeCell ref="A273:C273"/>
    <mergeCell ref="A262:C262"/>
    <mergeCell ref="A263:C263"/>
    <mergeCell ref="A264:C264"/>
    <mergeCell ref="A265:C265"/>
    <mergeCell ref="A266:C266"/>
    <mergeCell ref="A267:C267"/>
    <mergeCell ref="A256:C256"/>
    <mergeCell ref="A257:C257"/>
    <mergeCell ref="A258:C258"/>
    <mergeCell ref="A259:C259"/>
    <mergeCell ref="A260:C260"/>
    <mergeCell ref="A261:C261"/>
    <mergeCell ref="A250:C250"/>
    <mergeCell ref="A251:C251"/>
    <mergeCell ref="A252:C252"/>
    <mergeCell ref="A253:C253"/>
    <mergeCell ref="A254:C254"/>
    <mergeCell ref="A255:C255"/>
    <mergeCell ref="A244:C244"/>
    <mergeCell ref="A245:C245"/>
    <mergeCell ref="A246:C246"/>
    <mergeCell ref="A247:C247"/>
    <mergeCell ref="A248:C248"/>
    <mergeCell ref="A249:C249"/>
    <mergeCell ref="A238:C238"/>
    <mergeCell ref="A239:C239"/>
    <mergeCell ref="A240:C240"/>
    <mergeCell ref="A241:C241"/>
    <mergeCell ref="A242:C242"/>
    <mergeCell ref="A243:C243"/>
    <mergeCell ref="A232:C232"/>
    <mergeCell ref="A233:C233"/>
    <mergeCell ref="A234:C234"/>
    <mergeCell ref="A235:C235"/>
    <mergeCell ref="A236:C236"/>
    <mergeCell ref="A237:C237"/>
    <mergeCell ref="A226:C226"/>
    <mergeCell ref="A227:C227"/>
    <mergeCell ref="A228:C228"/>
    <mergeCell ref="A229:C229"/>
    <mergeCell ref="A230:C230"/>
    <mergeCell ref="A231:C231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6:C206"/>
    <mergeCell ref="A207:C207"/>
    <mergeCell ref="A196:C196"/>
    <mergeCell ref="A197:C197"/>
    <mergeCell ref="A198:C198"/>
    <mergeCell ref="A199:C199"/>
    <mergeCell ref="A200:C200"/>
    <mergeCell ref="A201:C201"/>
    <mergeCell ref="A190:C190"/>
    <mergeCell ref="A191:C191"/>
    <mergeCell ref="A192:C192"/>
    <mergeCell ref="A193:C193"/>
    <mergeCell ref="A194:C194"/>
    <mergeCell ref="A195:C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39:C39"/>
    <mergeCell ref="A28:C28"/>
    <mergeCell ref="A29:C29"/>
    <mergeCell ref="A30:C30"/>
    <mergeCell ref="A31:C31"/>
    <mergeCell ref="A32:C32"/>
    <mergeCell ref="A33:C33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O9:Q14"/>
    <mergeCell ref="O16:Q17"/>
    <mergeCell ref="A16:C16"/>
    <mergeCell ref="A17:C17"/>
    <mergeCell ref="A18:C18"/>
    <mergeCell ref="A19:C19"/>
    <mergeCell ref="A20:C20"/>
    <mergeCell ref="A21:C21"/>
    <mergeCell ref="A12:C12"/>
    <mergeCell ref="A14:C14"/>
    <mergeCell ref="A15:C15"/>
    <mergeCell ref="A34:C34"/>
    <mergeCell ref="A35:C35"/>
    <mergeCell ref="D28:E28"/>
    <mergeCell ref="D29:E29"/>
    <mergeCell ref="D18:E18"/>
    <mergeCell ref="D19:E19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35:E35"/>
    <mergeCell ref="A22:C22"/>
    <mergeCell ref="A23:C23"/>
    <mergeCell ref="A24:C24"/>
    <mergeCell ref="A25:C25"/>
    <mergeCell ref="A26:C26"/>
    <mergeCell ref="A27:C27"/>
    <mergeCell ref="A52:C52"/>
    <mergeCell ref="D24:E24"/>
    <mergeCell ref="D25:E25"/>
    <mergeCell ref="D26:E26"/>
    <mergeCell ref="D27:E2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6:C36"/>
    <mergeCell ref="A37:C37"/>
    <mergeCell ref="A38:C38"/>
  </mergeCells>
  <dataValidations count="2">
    <dataValidation type="list" allowBlank="1" showInputMessage="1" showErrorMessage="1" sqref="D8 C5:F5" xr:uid="{00000000-0002-0000-0200-000000000000}">
      <formula1>mercados</formula1>
    </dataValidation>
    <dataValidation type="list" allowBlank="1" showInputMessage="1" showErrorMessage="1" sqref="L3 K6" xr:uid="{44DAFE81-65F8-45C5-9E05-E643F9A5EF4D}">
      <formula1>produtos</formula1>
    </dataValidation>
  </dataValidations>
  <pageMargins left="0.25" right="0.25" top="0.75" bottom="0.75" header="0.3" footer="0.3"/>
  <pageSetup paperSize="9" scale="85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409842-AE08-493E-8435-3DBFB80507D2}">
            <xm:f>IF($D13=SMALL('Lista de Produtos'!$A2:$E2,1),1,0)</xm:f>
            <x14:dxf>
              <fill>
                <patternFill>
                  <bgColor theme="9" tint="0.79998168889431442"/>
                </patternFill>
              </fill>
            </x14:dxf>
          </x14:cfRule>
          <xm:sqref>A13:A1009 D13:D1009 F13:G1009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O1006"/>
  <sheetViews>
    <sheetView showGridLines="0" workbookViewId="0"/>
  </sheetViews>
  <sheetFormatPr defaultRowHeight="14.4" x14ac:dyDescent="0.3"/>
  <cols>
    <col min="1" max="1" width="15.88671875" customWidth="1"/>
    <col min="2" max="2" width="8.77734375" customWidth="1"/>
    <col min="3" max="3" width="23.21875" customWidth="1"/>
    <col min="4" max="4" width="21.44140625" customWidth="1"/>
    <col min="5" max="5" width="0.88671875" customWidth="1"/>
    <col min="6" max="6" width="14.88671875" bestFit="1" customWidth="1"/>
    <col min="7" max="7" width="16.33203125" customWidth="1"/>
    <col min="8" max="8" width="31.33203125" customWidth="1"/>
    <col min="9" max="9" width="3.6640625" customWidth="1"/>
    <col min="10" max="10" width="2.6640625" customWidth="1"/>
  </cols>
  <sheetData>
    <row r="1" spans="1:15" x14ac:dyDescent="0.3">
      <c r="I1" s="16">
        <f>COUNTA(C10:C1006)-COUNTBLANK(C10:C1006)</f>
        <v>-997</v>
      </c>
    </row>
    <row r="3" spans="1:15" ht="7.5" customHeight="1" x14ac:dyDescent="0.3"/>
    <row r="4" spans="1:15" ht="19.8" customHeight="1" x14ac:dyDescent="0.3">
      <c r="A4" s="92" t="s">
        <v>7</v>
      </c>
      <c r="B4" s="92"/>
      <c r="C4" s="92"/>
      <c r="D4" s="92"/>
      <c r="E4" s="92"/>
      <c r="F4" s="92"/>
      <c r="G4" s="92"/>
      <c r="H4" s="92"/>
      <c r="K4" s="99" t="s">
        <v>21</v>
      </c>
      <c r="L4" s="99"/>
      <c r="M4" s="99"/>
      <c r="N4" s="99"/>
      <c r="O4" s="99"/>
    </row>
    <row r="5" spans="1:15" x14ac:dyDescent="0.3">
      <c r="C5" s="1"/>
      <c r="D5" s="1"/>
      <c r="E5" s="1"/>
      <c r="F5" s="4"/>
      <c r="G5" s="13" t="s">
        <v>8</v>
      </c>
      <c r="K5" s="98" t="s">
        <v>39</v>
      </c>
      <c r="L5" s="98"/>
      <c r="M5" s="98"/>
      <c r="N5" s="98"/>
      <c r="O5" s="98"/>
    </row>
    <row r="6" spans="1:15" ht="24.6" customHeight="1" x14ac:dyDescent="0.3">
      <c r="D6" s="28" t="s">
        <v>8</v>
      </c>
      <c r="F6" s="96" t="s">
        <v>9</v>
      </c>
      <c r="G6" s="96"/>
      <c r="K6" s="98"/>
      <c r="L6" s="98"/>
      <c r="M6" s="98"/>
      <c r="N6" s="98"/>
      <c r="O6" s="98"/>
    </row>
    <row r="7" spans="1:15" ht="19.2" customHeight="1" x14ac:dyDescent="0.35">
      <c r="D7" s="27">
        <f>SUM(F10:F4999)</f>
        <v>0</v>
      </c>
      <c r="F7" s="97">
        <f>SUM(G10:G4999)</f>
        <v>0</v>
      </c>
      <c r="G7" s="97"/>
      <c r="H7" s="14"/>
      <c r="K7" s="98"/>
      <c r="L7" s="98"/>
      <c r="M7" s="98"/>
      <c r="N7" s="98"/>
      <c r="O7" s="98"/>
    </row>
    <row r="8" spans="1:15" ht="10.8" customHeight="1" x14ac:dyDescent="0.3">
      <c r="C8" s="1"/>
      <c r="D8" s="1"/>
      <c r="E8" s="1"/>
      <c r="F8" s="4"/>
      <c r="G8" s="4"/>
      <c r="H8" s="18"/>
      <c r="K8" s="98"/>
      <c r="L8" s="98"/>
      <c r="M8" s="98"/>
      <c r="N8" s="98"/>
      <c r="O8" s="98"/>
    </row>
    <row r="9" spans="1:15" x14ac:dyDescent="0.3">
      <c r="A9" s="102" t="s">
        <v>0</v>
      </c>
      <c r="B9" s="102"/>
      <c r="C9" s="102"/>
      <c r="D9" s="103" t="s">
        <v>4</v>
      </c>
      <c r="E9" s="103"/>
      <c r="F9" s="10" t="s">
        <v>1</v>
      </c>
      <c r="G9" s="10" t="s">
        <v>2</v>
      </c>
      <c r="H9" s="10" t="s">
        <v>10</v>
      </c>
    </row>
    <row r="10" spans="1:15" x14ac:dyDescent="0.3">
      <c r="A10" s="93" t="str">
        <f>IF(Comparativo!A13="","",Comparativo!A13)</f>
        <v/>
      </c>
      <c r="B10" s="94"/>
      <c r="C10" s="95"/>
      <c r="D10" s="100" t="str">
        <f>IF('Lista de Produtos'!AF2="","",'Lista de Produtos'!AF2)</f>
        <v/>
      </c>
      <c r="E10" s="101"/>
      <c r="F10" s="11" t="str">
        <f>IF(Comparativo!F13="","",Comparativo!F13)</f>
        <v/>
      </c>
      <c r="G10" s="5" t="str">
        <f>IFERROR(D10*F10,"")</f>
        <v/>
      </c>
      <c r="H10" s="5" t="str">
        <f>IF('Lista de Produtos'!AG2="","",'Lista de Produtos'!AG2)</f>
        <v/>
      </c>
    </row>
    <row r="11" spans="1:15" x14ac:dyDescent="0.3">
      <c r="A11" s="93" t="str">
        <f>IF(Comparativo!A14="","",Comparativo!A14)</f>
        <v/>
      </c>
      <c r="B11" s="94"/>
      <c r="C11" s="95"/>
      <c r="D11" s="100" t="str">
        <f>IF('Lista de Produtos'!AF3="","",'Lista de Produtos'!AF3)</f>
        <v/>
      </c>
      <c r="E11" s="101"/>
      <c r="F11" s="11" t="str">
        <f>IF(Comparativo!F14="","",Comparativo!F14)</f>
        <v/>
      </c>
      <c r="G11" s="5" t="str">
        <f t="shared" ref="G11:G74" si="0">IFERROR(D11*F11,"")</f>
        <v/>
      </c>
      <c r="H11" s="5" t="str">
        <f>IF('Lista de Produtos'!AG3="","",'Lista de Produtos'!AG3)</f>
        <v/>
      </c>
    </row>
    <row r="12" spans="1:15" x14ac:dyDescent="0.3">
      <c r="A12" s="93" t="str">
        <f>IF(Comparativo!A15="","",Comparativo!A15)</f>
        <v/>
      </c>
      <c r="B12" s="94"/>
      <c r="C12" s="95"/>
      <c r="D12" s="100" t="str">
        <f>IF('Lista de Produtos'!AF4="","",'Lista de Produtos'!AF4)</f>
        <v/>
      </c>
      <c r="E12" s="101"/>
      <c r="F12" s="11" t="str">
        <f>IF(Comparativo!F15="","",Comparativo!F15)</f>
        <v/>
      </c>
      <c r="G12" s="5" t="str">
        <f t="shared" si="0"/>
        <v/>
      </c>
      <c r="H12" s="5" t="str">
        <f>IF('Lista de Produtos'!AG4="","",'Lista de Produtos'!AG4)</f>
        <v/>
      </c>
    </row>
    <row r="13" spans="1:15" x14ac:dyDescent="0.3">
      <c r="A13" s="93" t="str">
        <f>IF(Comparativo!A16="","",Comparativo!A16)</f>
        <v/>
      </c>
      <c r="B13" s="94"/>
      <c r="C13" s="95"/>
      <c r="D13" s="100" t="str">
        <f>IF('Lista de Produtos'!AF5="","",'Lista de Produtos'!AF5)</f>
        <v/>
      </c>
      <c r="E13" s="101"/>
      <c r="F13" s="11" t="str">
        <f>IF(Comparativo!F16="","",Comparativo!F16)</f>
        <v/>
      </c>
      <c r="G13" s="5" t="str">
        <f t="shared" si="0"/>
        <v/>
      </c>
      <c r="H13" s="5" t="str">
        <f>IF('Lista de Produtos'!AG5="","",'Lista de Produtos'!AG5)</f>
        <v/>
      </c>
    </row>
    <row r="14" spans="1:15" x14ac:dyDescent="0.3">
      <c r="A14" s="93" t="str">
        <f>IF(Comparativo!A17="","",Comparativo!A17)</f>
        <v/>
      </c>
      <c r="B14" s="94"/>
      <c r="C14" s="95"/>
      <c r="D14" s="100" t="str">
        <f>IF('Lista de Produtos'!AF6="","",'Lista de Produtos'!AF6)</f>
        <v/>
      </c>
      <c r="E14" s="101"/>
      <c r="F14" s="11" t="str">
        <f>IF(Comparativo!F17="","",Comparativo!F17)</f>
        <v/>
      </c>
      <c r="G14" s="5" t="str">
        <f t="shared" si="0"/>
        <v/>
      </c>
      <c r="H14" s="5" t="str">
        <f>IF('Lista de Produtos'!AG6="","",'Lista de Produtos'!AG6)</f>
        <v/>
      </c>
    </row>
    <row r="15" spans="1:15" x14ac:dyDescent="0.3">
      <c r="A15" s="93" t="str">
        <f>IF(Comparativo!A18="","",Comparativo!A18)</f>
        <v/>
      </c>
      <c r="B15" s="94"/>
      <c r="C15" s="95"/>
      <c r="D15" s="100" t="str">
        <f>IF('Lista de Produtos'!AF7="","",'Lista de Produtos'!AF7)</f>
        <v/>
      </c>
      <c r="E15" s="101"/>
      <c r="F15" s="11" t="str">
        <f>IF(Comparativo!F18="","",Comparativo!F18)</f>
        <v/>
      </c>
      <c r="G15" s="5" t="str">
        <f t="shared" si="0"/>
        <v/>
      </c>
      <c r="H15" s="5" t="str">
        <f>IF('Lista de Produtos'!AG7="","",'Lista de Produtos'!AG7)</f>
        <v/>
      </c>
    </row>
    <row r="16" spans="1:15" x14ac:dyDescent="0.3">
      <c r="A16" s="93" t="str">
        <f>IF(Comparativo!A19="","",Comparativo!A19)</f>
        <v/>
      </c>
      <c r="B16" s="94"/>
      <c r="C16" s="95"/>
      <c r="D16" s="100" t="str">
        <f>IF('Lista de Produtos'!AF8="","",'Lista de Produtos'!AF8)</f>
        <v/>
      </c>
      <c r="E16" s="101"/>
      <c r="F16" s="11" t="str">
        <f>IF(Comparativo!F19="","",Comparativo!F19)</f>
        <v/>
      </c>
      <c r="G16" s="5" t="str">
        <f t="shared" si="0"/>
        <v/>
      </c>
      <c r="H16" s="5" t="str">
        <f>IF('Lista de Produtos'!AG8="","",'Lista de Produtos'!AG8)</f>
        <v/>
      </c>
    </row>
    <row r="17" spans="1:8" x14ac:dyDescent="0.3">
      <c r="A17" s="93" t="str">
        <f>IF(Comparativo!A20="","",Comparativo!A20)</f>
        <v/>
      </c>
      <c r="B17" s="94"/>
      <c r="C17" s="95"/>
      <c r="D17" s="100" t="str">
        <f>IF('Lista de Produtos'!AF9="","",'Lista de Produtos'!AF9)</f>
        <v/>
      </c>
      <c r="E17" s="101"/>
      <c r="F17" s="11" t="str">
        <f>IF(Comparativo!F20="","",Comparativo!F20)</f>
        <v/>
      </c>
      <c r="G17" s="5" t="str">
        <f t="shared" si="0"/>
        <v/>
      </c>
      <c r="H17" s="5" t="str">
        <f>IF('Lista de Produtos'!AG9="","",'Lista de Produtos'!AG9)</f>
        <v/>
      </c>
    </row>
    <row r="18" spans="1:8" x14ac:dyDescent="0.3">
      <c r="A18" s="93" t="str">
        <f>IF(Comparativo!A21="","",Comparativo!A21)</f>
        <v/>
      </c>
      <c r="B18" s="94"/>
      <c r="C18" s="95"/>
      <c r="D18" s="100" t="str">
        <f>IF('Lista de Produtos'!AF10="","",'Lista de Produtos'!AF10)</f>
        <v/>
      </c>
      <c r="E18" s="101"/>
      <c r="F18" s="11" t="str">
        <f>IF(Comparativo!F21="","",Comparativo!F21)</f>
        <v/>
      </c>
      <c r="G18" s="5" t="str">
        <f t="shared" si="0"/>
        <v/>
      </c>
      <c r="H18" s="5" t="str">
        <f>IF('Lista de Produtos'!AG10="","",'Lista de Produtos'!AG10)</f>
        <v/>
      </c>
    </row>
    <row r="19" spans="1:8" x14ac:dyDescent="0.3">
      <c r="A19" s="93" t="str">
        <f>IF(Comparativo!A22="","",Comparativo!A22)</f>
        <v/>
      </c>
      <c r="B19" s="94"/>
      <c r="C19" s="95"/>
      <c r="D19" s="100" t="str">
        <f>IF('Lista de Produtos'!AF11="","",'Lista de Produtos'!AF11)</f>
        <v/>
      </c>
      <c r="E19" s="101"/>
      <c r="F19" s="11" t="str">
        <f>IF(Comparativo!F22="","",Comparativo!F22)</f>
        <v/>
      </c>
      <c r="G19" s="5" t="str">
        <f t="shared" si="0"/>
        <v/>
      </c>
      <c r="H19" s="5" t="str">
        <f>IF('Lista de Produtos'!AG11="","",'Lista de Produtos'!AG11)</f>
        <v/>
      </c>
    </row>
    <row r="20" spans="1:8" x14ac:dyDescent="0.3">
      <c r="A20" s="93" t="str">
        <f>IF(Comparativo!A23="","",Comparativo!A23)</f>
        <v/>
      </c>
      <c r="B20" s="94"/>
      <c r="C20" s="95"/>
      <c r="D20" s="100" t="str">
        <f>IF('Lista de Produtos'!AF12="","",'Lista de Produtos'!AF12)</f>
        <v/>
      </c>
      <c r="E20" s="101"/>
      <c r="F20" s="11" t="str">
        <f>IF(Comparativo!F23="","",Comparativo!F23)</f>
        <v/>
      </c>
      <c r="G20" s="5" t="str">
        <f t="shared" si="0"/>
        <v/>
      </c>
      <c r="H20" s="5" t="str">
        <f>IF('Lista de Produtos'!AG12="","",'Lista de Produtos'!AG12)</f>
        <v/>
      </c>
    </row>
    <row r="21" spans="1:8" x14ac:dyDescent="0.3">
      <c r="A21" s="93" t="str">
        <f>IF(Comparativo!A24="","",Comparativo!A24)</f>
        <v/>
      </c>
      <c r="B21" s="94"/>
      <c r="C21" s="95"/>
      <c r="D21" s="100" t="str">
        <f>IF('Lista de Produtos'!AF13="","",'Lista de Produtos'!AF13)</f>
        <v/>
      </c>
      <c r="E21" s="101"/>
      <c r="F21" s="11" t="str">
        <f>IF(Comparativo!F24="","",Comparativo!F24)</f>
        <v/>
      </c>
      <c r="G21" s="5" t="str">
        <f t="shared" si="0"/>
        <v/>
      </c>
      <c r="H21" s="5" t="str">
        <f>IF('Lista de Produtos'!AG13="","",'Lista de Produtos'!AG13)</f>
        <v/>
      </c>
    </row>
    <row r="22" spans="1:8" x14ac:dyDescent="0.3">
      <c r="A22" s="93" t="str">
        <f>IF(Comparativo!A25="","",Comparativo!A25)</f>
        <v/>
      </c>
      <c r="B22" s="94"/>
      <c r="C22" s="95"/>
      <c r="D22" s="100" t="str">
        <f>IF('Lista de Produtos'!AF14="","",'Lista de Produtos'!AF14)</f>
        <v/>
      </c>
      <c r="E22" s="101"/>
      <c r="F22" s="11" t="str">
        <f>IF(Comparativo!F25="","",Comparativo!F25)</f>
        <v/>
      </c>
      <c r="G22" s="5" t="str">
        <f t="shared" si="0"/>
        <v/>
      </c>
      <c r="H22" s="5" t="str">
        <f>IF('Lista de Produtos'!AG14="","",'Lista de Produtos'!AG14)</f>
        <v/>
      </c>
    </row>
    <row r="23" spans="1:8" x14ac:dyDescent="0.3">
      <c r="A23" s="93" t="str">
        <f>IF(Comparativo!A26="","",Comparativo!A26)</f>
        <v/>
      </c>
      <c r="B23" s="94"/>
      <c r="C23" s="95"/>
      <c r="D23" s="100" t="str">
        <f>IF('Lista de Produtos'!AF15="","",'Lista de Produtos'!AF15)</f>
        <v/>
      </c>
      <c r="E23" s="101"/>
      <c r="F23" s="11" t="str">
        <f>IF(Comparativo!F26="","",Comparativo!F26)</f>
        <v/>
      </c>
      <c r="G23" s="5" t="str">
        <f t="shared" si="0"/>
        <v/>
      </c>
      <c r="H23" s="5" t="str">
        <f>IF('Lista de Produtos'!AG15="","",'Lista de Produtos'!AG15)</f>
        <v/>
      </c>
    </row>
    <row r="24" spans="1:8" x14ac:dyDescent="0.3">
      <c r="A24" s="93" t="str">
        <f>IF(Comparativo!A27="","",Comparativo!A27)</f>
        <v/>
      </c>
      <c r="B24" s="94"/>
      <c r="C24" s="95"/>
      <c r="D24" s="100" t="str">
        <f>IF('Lista de Produtos'!AF16="","",'Lista de Produtos'!AF16)</f>
        <v/>
      </c>
      <c r="E24" s="101"/>
      <c r="F24" s="11" t="str">
        <f>IF(Comparativo!F27="","",Comparativo!F27)</f>
        <v/>
      </c>
      <c r="G24" s="5" t="str">
        <f t="shared" si="0"/>
        <v/>
      </c>
      <c r="H24" s="5" t="str">
        <f>IF('Lista de Produtos'!AG16="","",'Lista de Produtos'!AG16)</f>
        <v/>
      </c>
    </row>
    <row r="25" spans="1:8" x14ac:dyDescent="0.3">
      <c r="A25" s="93" t="str">
        <f>IF(Comparativo!A28="","",Comparativo!A28)</f>
        <v/>
      </c>
      <c r="B25" s="94"/>
      <c r="C25" s="95"/>
      <c r="D25" s="100" t="str">
        <f>IF('Lista de Produtos'!AF17="","",'Lista de Produtos'!AF17)</f>
        <v/>
      </c>
      <c r="E25" s="101"/>
      <c r="F25" s="11" t="str">
        <f>IF(Comparativo!F28="","",Comparativo!F28)</f>
        <v/>
      </c>
      <c r="G25" s="5" t="str">
        <f t="shared" si="0"/>
        <v/>
      </c>
      <c r="H25" s="5" t="str">
        <f>IF('Lista de Produtos'!AG17="","",'Lista de Produtos'!AG17)</f>
        <v/>
      </c>
    </row>
    <row r="26" spans="1:8" x14ac:dyDescent="0.3">
      <c r="A26" s="93" t="str">
        <f>IF(Comparativo!A29="","",Comparativo!A29)</f>
        <v/>
      </c>
      <c r="B26" s="94"/>
      <c r="C26" s="95"/>
      <c r="D26" s="100" t="str">
        <f>IF('Lista de Produtos'!AF18="","",'Lista de Produtos'!AF18)</f>
        <v/>
      </c>
      <c r="E26" s="101"/>
      <c r="F26" s="11" t="str">
        <f>IF(Comparativo!F29="","",Comparativo!F29)</f>
        <v/>
      </c>
      <c r="G26" s="5" t="str">
        <f t="shared" si="0"/>
        <v/>
      </c>
      <c r="H26" s="5" t="str">
        <f>IF('Lista de Produtos'!AG18="","",'Lista de Produtos'!AG18)</f>
        <v/>
      </c>
    </row>
    <row r="27" spans="1:8" x14ac:dyDescent="0.3">
      <c r="A27" s="93" t="str">
        <f>IF(Comparativo!A30="","",Comparativo!A30)</f>
        <v/>
      </c>
      <c r="B27" s="94"/>
      <c r="C27" s="95"/>
      <c r="D27" s="100" t="str">
        <f>IF('Lista de Produtos'!AF19="","",'Lista de Produtos'!AF19)</f>
        <v/>
      </c>
      <c r="E27" s="101"/>
      <c r="F27" s="11" t="str">
        <f>IF(Comparativo!F30="","",Comparativo!F30)</f>
        <v/>
      </c>
      <c r="G27" s="5" t="str">
        <f t="shared" si="0"/>
        <v/>
      </c>
      <c r="H27" s="5" t="str">
        <f>IF('Lista de Produtos'!AG19="","",'Lista de Produtos'!AG19)</f>
        <v/>
      </c>
    </row>
    <row r="28" spans="1:8" x14ac:dyDescent="0.3">
      <c r="A28" s="93" t="str">
        <f>IF(Comparativo!A31="","",Comparativo!A31)</f>
        <v/>
      </c>
      <c r="B28" s="94"/>
      <c r="C28" s="95"/>
      <c r="D28" s="100" t="str">
        <f>IF('Lista de Produtos'!AF20="","",'Lista de Produtos'!AF20)</f>
        <v/>
      </c>
      <c r="E28" s="101"/>
      <c r="F28" s="11" t="str">
        <f>IF(Comparativo!F31="","",Comparativo!F31)</f>
        <v/>
      </c>
      <c r="G28" s="5" t="str">
        <f t="shared" si="0"/>
        <v/>
      </c>
      <c r="H28" s="5" t="str">
        <f>IF('Lista de Produtos'!AG20="","",'Lista de Produtos'!AG20)</f>
        <v/>
      </c>
    </row>
    <row r="29" spans="1:8" x14ac:dyDescent="0.3">
      <c r="A29" s="93" t="str">
        <f>IF(Comparativo!A32="","",Comparativo!A32)</f>
        <v/>
      </c>
      <c r="B29" s="94"/>
      <c r="C29" s="95"/>
      <c r="D29" s="100" t="str">
        <f>IF('Lista de Produtos'!AF21="","",'Lista de Produtos'!AF21)</f>
        <v/>
      </c>
      <c r="E29" s="101"/>
      <c r="F29" s="11" t="str">
        <f>IF(Comparativo!F32="","",Comparativo!F32)</f>
        <v/>
      </c>
      <c r="G29" s="5" t="str">
        <f t="shared" si="0"/>
        <v/>
      </c>
      <c r="H29" s="5" t="str">
        <f>IF('Lista de Produtos'!AG21="","",'Lista de Produtos'!AG21)</f>
        <v/>
      </c>
    </row>
    <row r="30" spans="1:8" x14ac:dyDescent="0.3">
      <c r="A30" s="93" t="str">
        <f>IF(Comparativo!A33="","",Comparativo!A33)</f>
        <v/>
      </c>
      <c r="B30" s="94"/>
      <c r="C30" s="95"/>
      <c r="D30" s="100" t="str">
        <f>IF('Lista de Produtos'!AF22="","",'Lista de Produtos'!AF22)</f>
        <v/>
      </c>
      <c r="E30" s="101"/>
      <c r="F30" s="11" t="str">
        <f>IF(Comparativo!F33="","",Comparativo!F33)</f>
        <v/>
      </c>
      <c r="G30" s="5" t="str">
        <f t="shared" si="0"/>
        <v/>
      </c>
      <c r="H30" s="5" t="str">
        <f>IF('Lista de Produtos'!AG22="","",'Lista de Produtos'!AG22)</f>
        <v/>
      </c>
    </row>
    <row r="31" spans="1:8" x14ac:dyDescent="0.3">
      <c r="A31" s="93" t="str">
        <f>IF(Comparativo!A34="","",Comparativo!A34)</f>
        <v/>
      </c>
      <c r="B31" s="94"/>
      <c r="C31" s="95"/>
      <c r="D31" s="100" t="str">
        <f>IF('Lista de Produtos'!AF23="","",'Lista de Produtos'!AF23)</f>
        <v/>
      </c>
      <c r="E31" s="101"/>
      <c r="F31" s="11" t="str">
        <f>IF(Comparativo!F34="","",Comparativo!F34)</f>
        <v/>
      </c>
      <c r="G31" s="5" t="str">
        <f t="shared" si="0"/>
        <v/>
      </c>
      <c r="H31" s="5" t="str">
        <f>IF('Lista de Produtos'!AG23="","",'Lista de Produtos'!AG23)</f>
        <v/>
      </c>
    </row>
    <row r="32" spans="1:8" x14ac:dyDescent="0.3">
      <c r="A32" s="93" t="str">
        <f>IF(Comparativo!A35="","",Comparativo!A35)</f>
        <v/>
      </c>
      <c r="B32" s="94"/>
      <c r="C32" s="95"/>
      <c r="D32" s="100" t="str">
        <f>IF('Lista de Produtos'!AF24="","",'Lista de Produtos'!AF24)</f>
        <v/>
      </c>
      <c r="E32" s="101"/>
      <c r="F32" s="11" t="str">
        <f>IF(Comparativo!F35="","",Comparativo!F35)</f>
        <v/>
      </c>
      <c r="G32" s="5" t="str">
        <f t="shared" si="0"/>
        <v/>
      </c>
      <c r="H32" s="5" t="str">
        <f>IF('Lista de Produtos'!AG24="","",'Lista de Produtos'!AG24)</f>
        <v/>
      </c>
    </row>
    <row r="33" spans="1:8" x14ac:dyDescent="0.3">
      <c r="A33" s="93" t="str">
        <f>IF(Comparativo!A36="","",Comparativo!A36)</f>
        <v/>
      </c>
      <c r="B33" s="94"/>
      <c r="C33" s="95"/>
      <c r="D33" s="100" t="str">
        <f>IF('Lista de Produtos'!AF25="","",'Lista de Produtos'!AF25)</f>
        <v/>
      </c>
      <c r="E33" s="101"/>
      <c r="F33" s="11" t="str">
        <f>IF(Comparativo!F36="","",Comparativo!F36)</f>
        <v/>
      </c>
      <c r="G33" s="5" t="str">
        <f t="shared" si="0"/>
        <v/>
      </c>
      <c r="H33" s="5" t="str">
        <f>IF('Lista de Produtos'!AG25="","",'Lista de Produtos'!AG25)</f>
        <v/>
      </c>
    </row>
    <row r="34" spans="1:8" x14ac:dyDescent="0.3">
      <c r="A34" s="93" t="str">
        <f>IF(Comparativo!A37="","",Comparativo!A37)</f>
        <v/>
      </c>
      <c r="B34" s="94"/>
      <c r="C34" s="95"/>
      <c r="D34" s="100" t="str">
        <f>IF('Lista de Produtos'!AF26="","",'Lista de Produtos'!AF26)</f>
        <v/>
      </c>
      <c r="E34" s="101"/>
      <c r="F34" s="11" t="str">
        <f>IF(Comparativo!F37="","",Comparativo!F37)</f>
        <v/>
      </c>
      <c r="G34" s="5" t="str">
        <f t="shared" si="0"/>
        <v/>
      </c>
      <c r="H34" s="5" t="str">
        <f>IF('Lista de Produtos'!AG26="","",'Lista de Produtos'!AG26)</f>
        <v/>
      </c>
    </row>
    <row r="35" spans="1:8" x14ac:dyDescent="0.3">
      <c r="A35" s="93" t="str">
        <f>IF(Comparativo!A38="","",Comparativo!A38)</f>
        <v/>
      </c>
      <c r="B35" s="94"/>
      <c r="C35" s="95"/>
      <c r="D35" s="100" t="str">
        <f>IF('Lista de Produtos'!AF27="","",'Lista de Produtos'!AF27)</f>
        <v/>
      </c>
      <c r="E35" s="101"/>
      <c r="F35" s="11" t="str">
        <f>IF(Comparativo!F38="","",Comparativo!F38)</f>
        <v/>
      </c>
      <c r="G35" s="5" t="str">
        <f t="shared" si="0"/>
        <v/>
      </c>
      <c r="H35" s="5" t="str">
        <f>IF('Lista de Produtos'!AG27="","",'Lista de Produtos'!AG27)</f>
        <v/>
      </c>
    </row>
    <row r="36" spans="1:8" x14ac:dyDescent="0.3">
      <c r="A36" s="93" t="str">
        <f>IF(Comparativo!A39="","",Comparativo!A39)</f>
        <v/>
      </c>
      <c r="B36" s="94"/>
      <c r="C36" s="95"/>
      <c r="D36" s="100" t="str">
        <f>IF('Lista de Produtos'!AF28="","",'Lista de Produtos'!AF28)</f>
        <v/>
      </c>
      <c r="E36" s="101"/>
      <c r="F36" s="11" t="str">
        <f>IF(Comparativo!F39="","",Comparativo!F39)</f>
        <v/>
      </c>
      <c r="G36" s="5" t="str">
        <f t="shared" si="0"/>
        <v/>
      </c>
      <c r="H36" s="5" t="str">
        <f>IF('Lista de Produtos'!AG28="","",'Lista de Produtos'!AG28)</f>
        <v/>
      </c>
    </row>
    <row r="37" spans="1:8" x14ac:dyDescent="0.3">
      <c r="A37" s="93" t="str">
        <f>IF(Comparativo!A40="","",Comparativo!A40)</f>
        <v/>
      </c>
      <c r="B37" s="94"/>
      <c r="C37" s="95"/>
      <c r="D37" s="100" t="str">
        <f>IF('Lista de Produtos'!AF29="","",'Lista de Produtos'!AF29)</f>
        <v/>
      </c>
      <c r="E37" s="101"/>
      <c r="F37" s="11" t="str">
        <f>IF(Comparativo!F40="","",Comparativo!F40)</f>
        <v/>
      </c>
      <c r="G37" s="5" t="str">
        <f t="shared" si="0"/>
        <v/>
      </c>
      <c r="H37" s="5" t="str">
        <f>IF('Lista de Produtos'!AG29="","",'Lista de Produtos'!AG29)</f>
        <v/>
      </c>
    </row>
    <row r="38" spans="1:8" x14ac:dyDescent="0.3">
      <c r="A38" s="93" t="str">
        <f>IF(Comparativo!A41="","",Comparativo!A41)</f>
        <v/>
      </c>
      <c r="B38" s="94"/>
      <c r="C38" s="95"/>
      <c r="D38" s="100" t="str">
        <f>IF('Lista de Produtos'!AF30="","",'Lista de Produtos'!AF30)</f>
        <v/>
      </c>
      <c r="E38" s="101"/>
      <c r="F38" s="11" t="str">
        <f>IF(Comparativo!F41="","",Comparativo!F41)</f>
        <v/>
      </c>
      <c r="G38" s="5" t="str">
        <f t="shared" si="0"/>
        <v/>
      </c>
      <c r="H38" s="5" t="str">
        <f>IF('Lista de Produtos'!AG30="","",'Lista de Produtos'!AG30)</f>
        <v/>
      </c>
    </row>
    <row r="39" spans="1:8" x14ac:dyDescent="0.3">
      <c r="A39" s="93" t="str">
        <f>IF(Comparativo!A42="","",Comparativo!A42)</f>
        <v/>
      </c>
      <c r="B39" s="94"/>
      <c r="C39" s="95"/>
      <c r="D39" s="100" t="str">
        <f>IF('Lista de Produtos'!AF31="","",'Lista de Produtos'!AF31)</f>
        <v/>
      </c>
      <c r="E39" s="101"/>
      <c r="F39" s="11" t="str">
        <f>IF(Comparativo!F42="","",Comparativo!F42)</f>
        <v/>
      </c>
      <c r="G39" s="5" t="str">
        <f t="shared" si="0"/>
        <v/>
      </c>
      <c r="H39" s="5" t="str">
        <f>IF('Lista de Produtos'!AG31="","",'Lista de Produtos'!AG31)</f>
        <v/>
      </c>
    </row>
    <row r="40" spans="1:8" x14ac:dyDescent="0.3">
      <c r="A40" s="93" t="str">
        <f>IF(Comparativo!A43="","",Comparativo!A43)</f>
        <v/>
      </c>
      <c r="B40" s="94"/>
      <c r="C40" s="95"/>
      <c r="D40" s="100" t="str">
        <f>IF('Lista de Produtos'!AF32="","",'Lista de Produtos'!AF32)</f>
        <v/>
      </c>
      <c r="E40" s="101"/>
      <c r="F40" s="11" t="str">
        <f>IF(Comparativo!F43="","",Comparativo!F43)</f>
        <v/>
      </c>
      <c r="G40" s="5" t="str">
        <f t="shared" si="0"/>
        <v/>
      </c>
      <c r="H40" s="5" t="str">
        <f>IF('Lista de Produtos'!AG32="","",'Lista de Produtos'!AG32)</f>
        <v/>
      </c>
    </row>
    <row r="41" spans="1:8" x14ac:dyDescent="0.3">
      <c r="A41" s="93" t="str">
        <f>IF(Comparativo!A44="","",Comparativo!A44)</f>
        <v/>
      </c>
      <c r="B41" s="94"/>
      <c r="C41" s="95"/>
      <c r="D41" s="100" t="str">
        <f>IF('Lista de Produtos'!AF33="","",'Lista de Produtos'!AF33)</f>
        <v/>
      </c>
      <c r="E41" s="101"/>
      <c r="F41" s="11" t="str">
        <f>IF(Comparativo!F44="","",Comparativo!F44)</f>
        <v/>
      </c>
      <c r="G41" s="5" t="str">
        <f t="shared" si="0"/>
        <v/>
      </c>
      <c r="H41" s="5" t="str">
        <f>IF('Lista de Produtos'!AG33="","",'Lista de Produtos'!AG33)</f>
        <v/>
      </c>
    </row>
    <row r="42" spans="1:8" x14ac:dyDescent="0.3">
      <c r="A42" s="93" t="str">
        <f>IF(Comparativo!A45="","",Comparativo!A45)</f>
        <v/>
      </c>
      <c r="B42" s="94"/>
      <c r="C42" s="95"/>
      <c r="D42" s="100" t="str">
        <f>IF('Lista de Produtos'!AF34="","",'Lista de Produtos'!AF34)</f>
        <v/>
      </c>
      <c r="E42" s="101"/>
      <c r="F42" s="11" t="str">
        <f>IF(Comparativo!F45="","",Comparativo!F45)</f>
        <v/>
      </c>
      <c r="G42" s="5" t="str">
        <f t="shared" si="0"/>
        <v/>
      </c>
      <c r="H42" s="5" t="str">
        <f>IF('Lista de Produtos'!AG34="","",'Lista de Produtos'!AG34)</f>
        <v/>
      </c>
    </row>
    <row r="43" spans="1:8" x14ac:dyDescent="0.3">
      <c r="A43" s="93" t="str">
        <f>IF(Comparativo!A46="","",Comparativo!A46)</f>
        <v/>
      </c>
      <c r="B43" s="94"/>
      <c r="C43" s="95"/>
      <c r="D43" s="100" t="str">
        <f>IF('Lista de Produtos'!AF35="","",'Lista de Produtos'!AF35)</f>
        <v/>
      </c>
      <c r="E43" s="101"/>
      <c r="F43" s="11" t="str">
        <f>IF(Comparativo!F46="","",Comparativo!F46)</f>
        <v/>
      </c>
      <c r="G43" s="5" t="str">
        <f t="shared" si="0"/>
        <v/>
      </c>
      <c r="H43" s="5" t="str">
        <f>IF('Lista de Produtos'!AG35="","",'Lista de Produtos'!AG35)</f>
        <v/>
      </c>
    </row>
    <row r="44" spans="1:8" x14ac:dyDescent="0.3">
      <c r="A44" s="93" t="str">
        <f>IF(Comparativo!A47="","",Comparativo!A47)</f>
        <v/>
      </c>
      <c r="B44" s="94"/>
      <c r="C44" s="95"/>
      <c r="D44" s="100" t="str">
        <f>IF('Lista de Produtos'!AF36="","",'Lista de Produtos'!AF36)</f>
        <v/>
      </c>
      <c r="E44" s="101"/>
      <c r="F44" s="11" t="str">
        <f>IF(Comparativo!F47="","",Comparativo!F47)</f>
        <v/>
      </c>
      <c r="G44" s="5" t="str">
        <f t="shared" si="0"/>
        <v/>
      </c>
      <c r="H44" s="5" t="str">
        <f>IF('Lista de Produtos'!AG36="","",'Lista de Produtos'!AG36)</f>
        <v/>
      </c>
    </row>
    <row r="45" spans="1:8" x14ac:dyDescent="0.3">
      <c r="A45" s="93" t="str">
        <f>IF(Comparativo!A48="","",Comparativo!A48)</f>
        <v/>
      </c>
      <c r="B45" s="94"/>
      <c r="C45" s="95"/>
      <c r="D45" s="100" t="str">
        <f>IF('Lista de Produtos'!AF37="","",'Lista de Produtos'!AF37)</f>
        <v/>
      </c>
      <c r="E45" s="101"/>
      <c r="F45" s="11" t="str">
        <f>IF(Comparativo!F48="","",Comparativo!F48)</f>
        <v/>
      </c>
      <c r="G45" s="5" t="str">
        <f t="shared" si="0"/>
        <v/>
      </c>
      <c r="H45" s="5" t="str">
        <f>IF('Lista de Produtos'!AG37="","",'Lista de Produtos'!AG37)</f>
        <v/>
      </c>
    </row>
    <row r="46" spans="1:8" x14ac:dyDescent="0.3">
      <c r="A46" s="93" t="str">
        <f>IF(Comparativo!A49="","",Comparativo!A49)</f>
        <v/>
      </c>
      <c r="B46" s="94"/>
      <c r="C46" s="95"/>
      <c r="D46" s="100" t="str">
        <f>IF('Lista de Produtos'!AF38="","",'Lista de Produtos'!AF38)</f>
        <v/>
      </c>
      <c r="E46" s="101"/>
      <c r="F46" s="11" t="str">
        <f>IF(Comparativo!F49="","",Comparativo!F49)</f>
        <v/>
      </c>
      <c r="G46" s="5" t="str">
        <f t="shared" si="0"/>
        <v/>
      </c>
      <c r="H46" s="5" t="str">
        <f>IF('Lista de Produtos'!AG38="","",'Lista de Produtos'!AG38)</f>
        <v/>
      </c>
    </row>
    <row r="47" spans="1:8" x14ac:dyDescent="0.3">
      <c r="A47" s="93" t="str">
        <f>IF(Comparativo!A50="","",Comparativo!A50)</f>
        <v/>
      </c>
      <c r="B47" s="94"/>
      <c r="C47" s="95"/>
      <c r="D47" s="100" t="str">
        <f>IF('Lista de Produtos'!AF39="","",'Lista de Produtos'!AF39)</f>
        <v/>
      </c>
      <c r="E47" s="101"/>
      <c r="F47" s="11" t="str">
        <f>IF(Comparativo!F50="","",Comparativo!F50)</f>
        <v/>
      </c>
      <c r="G47" s="5" t="str">
        <f t="shared" si="0"/>
        <v/>
      </c>
      <c r="H47" s="5" t="str">
        <f>IF('Lista de Produtos'!AG39="","",'Lista de Produtos'!AG39)</f>
        <v/>
      </c>
    </row>
    <row r="48" spans="1:8" x14ac:dyDescent="0.3">
      <c r="A48" s="93" t="str">
        <f>IF(Comparativo!A51="","",Comparativo!A51)</f>
        <v/>
      </c>
      <c r="B48" s="94"/>
      <c r="C48" s="95"/>
      <c r="D48" s="100" t="str">
        <f>IF('Lista de Produtos'!AF40="","",'Lista de Produtos'!AF40)</f>
        <v/>
      </c>
      <c r="E48" s="101"/>
      <c r="F48" s="11" t="str">
        <f>IF(Comparativo!F51="","",Comparativo!F51)</f>
        <v/>
      </c>
      <c r="G48" s="5" t="str">
        <f t="shared" si="0"/>
        <v/>
      </c>
      <c r="H48" s="5" t="str">
        <f>IF('Lista de Produtos'!AG40="","",'Lista de Produtos'!AG40)</f>
        <v/>
      </c>
    </row>
    <row r="49" spans="1:8" x14ac:dyDescent="0.3">
      <c r="A49" s="93" t="str">
        <f>IF(Comparativo!A52="","",Comparativo!A52)</f>
        <v/>
      </c>
      <c r="B49" s="94"/>
      <c r="C49" s="95"/>
      <c r="D49" s="100" t="str">
        <f>IF('Lista de Produtos'!AF41="","",'Lista de Produtos'!AF41)</f>
        <v/>
      </c>
      <c r="E49" s="101"/>
      <c r="F49" s="11" t="str">
        <f>IF(Comparativo!F52="","",Comparativo!F52)</f>
        <v/>
      </c>
      <c r="G49" s="5" t="str">
        <f t="shared" si="0"/>
        <v/>
      </c>
      <c r="H49" s="5" t="str">
        <f>IF('Lista de Produtos'!AG41="","",'Lista de Produtos'!AG41)</f>
        <v/>
      </c>
    </row>
    <row r="50" spans="1:8" x14ac:dyDescent="0.3">
      <c r="A50" s="93" t="str">
        <f>IF(Comparativo!A53="","",Comparativo!A53)</f>
        <v/>
      </c>
      <c r="B50" s="94"/>
      <c r="C50" s="95"/>
      <c r="D50" s="100" t="str">
        <f>IF('Lista de Produtos'!AF42="","",'Lista de Produtos'!AF42)</f>
        <v/>
      </c>
      <c r="E50" s="101"/>
      <c r="F50" s="11" t="str">
        <f>IF(Comparativo!F53="","",Comparativo!F53)</f>
        <v/>
      </c>
      <c r="G50" s="5" t="str">
        <f t="shared" si="0"/>
        <v/>
      </c>
      <c r="H50" s="5" t="str">
        <f>IF('Lista de Produtos'!AG42="","",'Lista de Produtos'!AG42)</f>
        <v/>
      </c>
    </row>
    <row r="51" spans="1:8" x14ac:dyDescent="0.3">
      <c r="A51" s="93" t="str">
        <f>IF(Comparativo!A54="","",Comparativo!A54)</f>
        <v/>
      </c>
      <c r="B51" s="94"/>
      <c r="C51" s="95"/>
      <c r="D51" s="100" t="str">
        <f>IF('Lista de Produtos'!AF43="","",'Lista de Produtos'!AF43)</f>
        <v/>
      </c>
      <c r="E51" s="101"/>
      <c r="F51" s="11" t="str">
        <f>IF(Comparativo!F54="","",Comparativo!F54)</f>
        <v/>
      </c>
      <c r="G51" s="5" t="str">
        <f t="shared" si="0"/>
        <v/>
      </c>
      <c r="H51" s="5" t="str">
        <f>IF('Lista de Produtos'!AG43="","",'Lista de Produtos'!AG43)</f>
        <v/>
      </c>
    </row>
    <row r="52" spans="1:8" x14ac:dyDescent="0.3">
      <c r="A52" s="93" t="str">
        <f>IF(Comparativo!A55="","",Comparativo!A55)</f>
        <v/>
      </c>
      <c r="B52" s="94"/>
      <c r="C52" s="95"/>
      <c r="D52" s="100" t="str">
        <f>IF('Lista de Produtos'!AF44="","",'Lista de Produtos'!AF44)</f>
        <v/>
      </c>
      <c r="E52" s="101"/>
      <c r="F52" s="11" t="str">
        <f>IF(Comparativo!F55="","",Comparativo!F55)</f>
        <v/>
      </c>
      <c r="G52" s="5" t="str">
        <f t="shared" si="0"/>
        <v/>
      </c>
      <c r="H52" s="5" t="str">
        <f>IF('Lista de Produtos'!AG44="","",'Lista de Produtos'!AG44)</f>
        <v/>
      </c>
    </row>
    <row r="53" spans="1:8" x14ac:dyDescent="0.3">
      <c r="A53" s="93" t="str">
        <f>IF(Comparativo!A56="","",Comparativo!A56)</f>
        <v/>
      </c>
      <c r="B53" s="94"/>
      <c r="C53" s="95"/>
      <c r="D53" s="100" t="str">
        <f>IF('Lista de Produtos'!AF45="","",'Lista de Produtos'!AF45)</f>
        <v/>
      </c>
      <c r="E53" s="101"/>
      <c r="F53" s="11" t="str">
        <f>IF(Comparativo!F56="","",Comparativo!F56)</f>
        <v/>
      </c>
      <c r="G53" s="5" t="str">
        <f t="shared" si="0"/>
        <v/>
      </c>
      <c r="H53" s="5" t="str">
        <f>IF('Lista de Produtos'!AG45="","",'Lista de Produtos'!AG45)</f>
        <v/>
      </c>
    </row>
    <row r="54" spans="1:8" x14ac:dyDescent="0.3">
      <c r="A54" s="93" t="str">
        <f>IF(Comparativo!A57="","",Comparativo!A57)</f>
        <v/>
      </c>
      <c r="B54" s="94"/>
      <c r="C54" s="95"/>
      <c r="D54" s="100" t="str">
        <f>IF('Lista de Produtos'!AF46="","",'Lista de Produtos'!AF46)</f>
        <v/>
      </c>
      <c r="E54" s="101"/>
      <c r="F54" s="11" t="str">
        <f>IF(Comparativo!F57="","",Comparativo!F57)</f>
        <v/>
      </c>
      <c r="G54" s="5" t="str">
        <f t="shared" si="0"/>
        <v/>
      </c>
      <c r="H54" s="5" t="str">
        <f>IF('Lista de Produtos'!AG46="","",'Lista de Produtos'!AG46)</f>
        <v/>
      </c>
    </row>
    <row r="55" spans="1:8" x14ac:dyDescent="0.3">
      <c r="A55" s="93" t="str">
        <f>IF(Comparativo!A58="","",Comparativo!A58)</f>
        <v/>
      </c>
      <c r="B55" s="94"/>
      <c r="C55" s="95"/>
      <c r="D55" s="100" t="str">
        <f>IF('Lista de Produtos'!AF47="","",'Lista de Produtos'!AF47)</f>
        <v/>
      </c>
      <c r="E55" s="101"/>
      <c r="F55" s="11" t="str">
        <f>IF(Comparativo!F58="","",Comparativo!F58)</f>
        <v/>
      </c>
      <c r="G55" s="5" t="str">
        <f t="shared" si="0"/>
        <v/>
      </c>
      <c r="H55" s="5" t="str">
        <f>IF('Lista de Produtos'!AG47="","",'Lista de Produtos'!AG47)</f>
        <v/>
      </c>
    </row>
    <row r="56" spans="1:8" x14ac:dyDescent="0.3">
      <c r="A56" s="93" t="str">
        <f>IF(Comparativo!A59="","",Comparativo!A59)</f>
        <v/>
      </c>
      <c r="B56" s="94"/>
      <c r="C56" s="95"/>
      <c r="D56" s="100" t="str">
        <f>IF('Lista de Produtos'!AF48="","",'Lista de Produtos'!AF48)</f>
        <v/>
      </c>
      <c r="E56" s="101"/>
      <c r="F56" s="11" t="str">
        <f>IF(Comparativo!F59="","",Comparativo!F59)</f>
        <v/>
      </c>
      <c r="G56" s="5" t="str">
        <f t="shared" si="0"/>
        <v/>
      </c>
      <c r="H56" s="5" t="str">
        <f>IF('Lista de Produtos'!AG48="","",'Lista de Produtos'!AG48)</f>
        <v/>
      </c>
    </row>
    <row r="57" spans="1:8" x14ac:dyDescent="0.3">
      <c r="A57" s="93" t="str">
        <f>IF(Comparativo!A60="","",Comparativo!A60)</f>
        <v/>
      </c>
      <c r="B57" s="94"/>
      <c r="C57" s="95"/>
      <c r="D57" s="100" t="str">
        <f>IF('Lista de Produtos'!AF49="","",'Lista de Produtos'!AF49)</f>
        <v/>
      </c>
      <c r="E57" s="101"/>
      <c r="F57" s="11" t="str">
        <f>IF(Comparativo!F60="","",Comparativo!F60)</f>
        <v/>
      </c>
      <c r="G57" s="5" t="str">
        <f t="shared" si="0"/>
        <v/>
      </c>
      <c r="H57" s="5" t="str">
        <f>IF('Lista de Produtos'!AG49="","",'Lista de Produtos'!AG49)</f>
        <v/>
      </c>
    </row>
    <row r="58" spans="1:8" x14ac:dyDescent="0.3">
      <c r="A58" s="93" t="str">
        <f>IF(Comparativo!A61="","",Comparativo!A61)</f>
        <v/>
      </c>
      <c r="B58" s="94"/>
      <c r="C58" s="95"/>
      <c r="D58" s="100" t="str">
        <f>IF('Lista de Produtos'!AF50="","",'Lista de Produtos'!AF50)</f>
        <v/>
      </c>
      <c r="E58" s="101"/>
      <c r="F58" s="11" t="str">
        <f>IF(Comparativo!F61="","",Comparativo!F61)</f>
        <v/>
      </c>
      <c r="G58" s="5" t="str">
        <f t="shared" si="0"/>
        <v/>
      </c>
      <c r="H58" s="5" t="str">
        <f>IF('Lista de Produtos'!AG50="","",'Lista de Produtos'!AG50)</f>
        <v/>
      </c>
    </row>
    <row r="59" spans="1:8" x14ac:dyDescent="0.3">
      <c r="A59" s="93" t="str">
        <f>IF(Comparativo!A62="","",Comparativo!A62)</f>
        <v/>
      </c>
      <c r="B59" s="94"/>
      <c r="C59" s="95"/>
      <c r="D59" s="100" t="str">
        <f>IF('Lista de Produtos'!AF51="","",'Lista de Produtos'!AF51)</f>
        <v/>
      </c>
      <c r="E59" s="101"/>
      <c r="F59" s="11" t="str">
        <f>IF(Comparativo!F62="","",Comparativo!F62)</f>
        <v/>
      </c>
      <c r="G59" s="5" t="str">
        <f t="shared" si="0"/>
        <v/>
      </c>
      <c r="H59" s="5" t="str">
        <f>IF('Lista de Produtos'!AG51="","",'Lista de Produtos'!AG51)</f>
        <v/>
      </c>
    </row>
    <row r="60" spans="1:8" x14ac:dyDescent="0.3">
      <c r="A60" s="93" t="str">
        <f>IF(Comparativo!A63="","",Comparativo!A63)</f>
        <v/>
      </c>
      <c r="B60" s="94"/>
      <c r="C60" s="95"/>
      <c r="D60" s="100" t="str">
        <f>IF('Lista de Produtos'!AF52="","",'Lista de Produtos'!AF52)</f>
        <v/>
      </c>
      <c r="E60" s="101"/>
      <c r="F60" s="11" t="str">
        <f>IF(Comparativo!F63="","",Comparativo!F63)</f>
        <v/>
      </c>
      <c r="G60" s="5" t="str">
        <f t="shared" si="0"/>
        <v/>
      </c>
      <c r="H60" s="5" t="str">
        <f>IF('Lista de Produtos'!AG52="","",'Lista de Produtos'!AG52)</f>
        <v/>
      </c>
    </row>
    <row r="61" spans="1:8" x14ac:dyDescent="0.3">
      <c r="A61" s="93" t="str">
        <f>IF(Comparativo!A64="","",Comparativo!A64)</f>
        <v/>
      </c>
      <c r="B61" s="94"/>
      <c r="C61" s="95"/>
      <c r="D61" s="100" t="str">
        <f>IF('Lista de Produtos'!AF53="","",'Lista de Produtos'!AF53)</f>
        <v/>
      </c>
      <c r="E61" s="101"/>
      <c r="F61" s="11" t="str">
        <f>IF(Comparativo!F64="","",Comparativo!F64)</f>
        <v/>
      </c>
      <c r="G61" s="5" t="str">
        <f t="shared" si="0"/>
        <v/>
      </c>
      <c r="H61" s="5" t="str">
        <f>IF('Lista de Produtos'!AG53="","",'Lista de Produtos'!AG53)</f>
        <v/>
      </c>
    </row>
    <row r="62" spans="1:8" x14ac:dyDescent="0.3">
      <c r="A62" s="93" t="str">
        <f>IF(Comparativo!A65="","",Comparativo!A65)</f>
        <v/>
      </c>
      <c r="B62" s="94"/>
      <c r="C62" s="95"/>
      <c r="D62" s="100" t="str">
        <f>IF('Lista de Produtos'!AF54="","",'Lista de Produtos'!AF54)</f>
        <v/>
      </c>
      <c r="E62" s="101"/>
      <c r="F62" s="11" t="str">
        <f>IF(Comparativo!F65="","",Comparativo!F65)</f>
        <v/>
      </c>
      <c r="G62" s="5" t="str">
        <f t="shared" si="0"/>
        <v/>
      </c>
      <c r="H62" s="5" t="str">
        <f>IF('Lista de Produtos'!AG54="","",'Lista de Produtos'!AG54)</f>
        <v/>
      </c>
    </row>
    <row r="63" spans="1:8" x14ac:dyDescent="0.3">
      <c r="A63" s="93" t="str">
        <f>IF(Comparativo!A66="","",Comparativo!A66)</f>
        <v/>
      </c>
      <c r="B63" s="94"/>
      <c r="C63" s="95"/>
      <c r="D63" s="100" t="str">
        <f>IF('Lista de Produtos'!AF55="","",'Lista de Produtos'!AF55)</f>
        <v/>
      </c>
      <c r="E63" s="101"/>
      <c r="F63" s="11" t="str">
        <f>IF(Comparativo!F66="","",Comparativo!F66)</f>
        <v/>
      </c>
      <c r="G63" s="5" t="str">
        <f t="shared" si="0"/>
        <v/>
      </c>
      <c r="H63" s="5" t="str">
        <f>IF('Lista de Produtos'!AG55="","",'Lista de Produtos'!AG55)</f>
        <v/>
      </c>
    </row>
    <row r="64" spans="1:8" x14ac:dyDescent="0.3">
      <c r="A64" s="93" t="str">
        <f>IF(Comparativo!A67="","",Comparativo!A67)</f>
        <v/>
      </c>
      <c r="B64" s="94"/>
      <c r="C64" s="95"/>
      <c r="D64" s="100" t="str">
        <f>IF('Lista de Produtos'!AF56="","",'Lista de Produtos'!AF56)</f>
        <v/>
      </c>
      <c r="E64" s="101"/>
      <c r="F64" s="11" t="str">
        <f>IF(Comparativo!F67="","",Comparativo!F67)</f>
        <v/>
      </c>
      <c r="G64" s="5" t="str">
        <f t="shared" si="0"/>
        <v/>
      </c>
      <c r="H64" s="5" t="str">
        <f>IF('Lista de Produtos'!AG56="","",'Lista de Produtos'!AG56)</f>
        <v/>
      </c>
    </row>
    <row r="65" spans="1:8" x14ac:dyDescent="0.3">
      <c r="A65" s="93" t="str">
        <f>IF(Comparativo!A68="","",Comparativo!A68)</f>
        <v/>
      </c>
      <c r="B65" s="94"/>
      <c r="C65" s="95"/>
      <c r="D65" s="100" t="str">
        <f>IF('Lista de Produtos'!AF57="","",'Lista de Produtos'!AF57)</f>
        <v/>
      </c>
      <c r="E65" s="101"/>
      <c r="F65" s="11" t="str">
        <f>IF(Comparativo!F68="","",Comparativo!F68)</f>
        <v/>
      </c>
      <c r="G65" s="5" t="str">
        <f t="shared" si="0"/>
        <v/>
      </c>
      <c r="H65" s="5" t="str">
        <f>IF('Lista de Produtos'!AG57="","",'Lista de Produtos'!AG57)</f>
        <v/>
      </c>
    </row>
    <row r="66" spans="1:8" x14ac:dyDescent="0.3">
      <c r="A66" s="93" t="str">
        <f>IF(Comparativo!A69="","",Comparativo!A69)</f>
        <v/>
      </c>
      <c r="B66" s="94"/>
      <c r="C66" s="95"/>
      <c r="D66" s="100" t="str">
        <f>IF('Lista de Produtos'!AF58="","",'Lista de Produtos'!AF58)</f>
        <v/>
      </c>
      <c r="E66" s="101"/>
      <c r="F66" s="11" t="str">
        <f>IF(Comparativo!F69="","",Comparativo!F69)</f>
        <v/>
      </c>
      <c r="G66" s="5" t="str">
        <f t="shared" si="0"/>
        <v/>
      </c>
      <c r="H66" s="5" t="str">
        <f>IF('Lista de Produtos'!AG58="","",'Lista de Produtos'!AG58)</f>
        <v/>
      </c>
    </row>
    <row r="67" spans="1:8" x14ac:dyDescent="0.3">
      <c r="A67" s="93" t="str">
        <f>IF(Comparativo!A70="","",Comparativo!A70)</f>
        <v/>
      </c>
      <c r="B67" s="94"/>
      <c r="C67" s="95"/>
      <c r="D67" s="100" t="str">
        <f>IF('Lista de Produtos'!AF59="","",'Lista de Produtos'!AF59)</f>
        <v/>
      </c>
      <c r="E67" s="101"/>
      <c r="F67" s="11" t="str">
        <f>IF(Comparativo!F70="","",Comparativo!F70)</f>
        <v/>
      </c>
      <c r="G67" s="5" t="str">
        <f t="shared" si="0"/>
        <v/>
      </c>
      <c r="H67" s="5" t="str">
        <f>IF('Lista de Produtos'!AG59="","",'Lista de Produtos'!AG59)</f>
        <v/>
      </c>
    </row>
    <row r="68" spans="1:8" x14ac:dyDescent="0.3">
      <c r="A68" s="93" t="str">
        <f>IF(Comparativo!A71="","",Comparativo!A71)</f>
        <v/>
      </c>
      <c r="B68" s="94"/>
      <c r="C68" s="95"/>
      <c r="D68" s="100" t="str">
        <f>IF('Lista de Produtos'!AF60="","",'Lista de Produtos'!AF60)</f>
        <v/>
      </c>
      <c r="E68" s="101"/>
      <c r="F68" s="11" t="str">
        <f>IF(Comparativo!F71="","",Comparativo!F71)</f>
        <v/>
      </c>
      <c r="G68" s="5" t="str">
        <f t="shared" si="0"/>
        <v/>
      </c>
      <c r="H68" s="5" t="str">
        <f>IF('Lista de Produtos'!AG60="","",'Lista de Produtos'!AG60)</f>
        <v/>
      </c>
    </row>
    <row r="69" spans="1:8" x14ac:dyDescent="0.3">
      <c r="A69" s="93" t="str">
        <f>IF(Comparativo!A72="","",Comparativo!A72)</f>
        <v/>
      </c>
      <c r="B69" s="94"/>
      <c r="C69" s="95"/>
      <c r="D69" s="100" t="str">
        <f>IF('Lista de Produtos'!AF61="","",'Lista de Produtos'!AF61)</f>
        <v/>
      </c>
      <c r="E69" s="101"/>
      <c r="F69" s="11" t="str">
        <f>IF(Comparativo!F72="","",Comparativo!F72)</f>
        <v/>
      </c>
      <c r="G69" s="5" t="str">
        <f t="shared" si="0"/>
        <v/>
      </c>
      <c r="H69" s="5" t="str">
        <f>IF('Lista de Produtos'!AG61="","",'Lista de Produtos'!AG61)</f>
        <v/>
      </c>
    </row>
    <row r="70" spans="1:8" x14ac:dyDescent="0.3">
      <c r="A70" s="93" t="str">
        <f>IF(Comparativo!A73="","",Comparativo!A73)</f>
        <v/>
      </c>
      <c r="B70" s="94"/>
      <c r="C70" s="95"/>
      <c r="D70" s="100" t="str">
        <f>IF('Lista de Produtos'!AF62="","",'Lista de Produtos'!AF62)</f>
        <v/>
      </c>
      <c r="E70" s="101"/>
      <c r="F70" s="11" t="str">
        <f>IF(Comparativo!F73="","",Comparativo!F73)</f>
        <v/>
      </c>
      <c r="G70" s="5" t="str">
        <f t="shared" si="0"/>
        <v/>
      </c>
      <c r="H70" s="5" t="str">
        <f>IF('Lista de Produtos'!AG62="","",'Lista de Produtos'!AG62)</f>
        <v/>
      </c>
    </row>
    <row r="71" spans="1:8" x14ac:dyDescent="0.3">
      <c r="A71" s="93" t="str">
        <f>IF(Comparativo!A74="","",Comparativo!A74)</f>
        <v/>
      </c>
      <c r="B71" s="94"/>
      <c r="C71" s="95"/>
      <c r="D71" s="100" t="str">
        <f>IF('Lista de Produtos'!AF63="","",'Lista de Produtos'!AF63)</f>
        <v/>
      </c>
      <c r="E71" s="101"/>
      <c r="F71" s="11" t="str">
        <f>IF(Comparativo!F74="","",Comparativo!F74)</f>
        <v/>
      </c>
      <c r="G71" s="5" t="str">
        <f t="shared" si="0"/>
        <v/>
      </c>
      <c r="H71" s="5" t="str">
        <f>IF('Lista de Produtos'!AG63="","",'Lista de Produtos'!AG63)</f>
        <v/>
      </c>
    </row>
    <row r="72" spans="1:8" x14ac:dyDescent="0.3">
      <c r="A72" s="93" t="str">
        <f>IF(Comparativo!A75="","",Comparativo!A75)</f>
        <v/>
      </c>
      <c r="B72" s="94"/>
      <c r="C72" s="95"/>
      <c r="D72" s="100" t="str">
        <f>IF('Lista de Produtos'!AF64="","",'Lista de Produtos'!AF64)</f>
        <v/>
      </c>
      <c r="E72" s="101"/>
      <c r="F72" s="11" t="str">
        <f>IF(Comparativo!F75="","",Comparativo!F75)</f>
        <v/>
      </c>
      <c r="G72" s="5" t="str">
        <f t="shared" si="0"/>
        <v/>
      </c>
      <c r="H72" s="5" t="str">
        <f>IF('Lista de Produtos'!AG64="","",'Lista de Produtos'!AG64)</f>
        <v/>
      </c>
    </row>
    <row r="73" spans="1:8" x14ac:dyDescent="0.3">
      <c r="A73" s="93" t="str">
        <f>IF(Comparativo!A76="","",Comparativo!A76)</f>
        <v/>
      </c>
      <c r="B73" s="94"/>
      <c r="C73" s="95"/>
      <c r="D73" s="100" t="str">
        <f>IF('Lista de Produtos'!AF65="","",'Lista de Produtos'!AF65)</f>
        <v/>
      </c>
      <c r="E73" s="101"/>
      <c r="F73" s="11" t="str">
        <f>IF(Comparativo!F76="","",Comparativo!F76)</f>
        <v/>
      </c>
      <c r="G73" s="5" t="str">
        <f t="shared" si="0"/>
        <v/>
      </c>
      <c r="H73" s="5" t="str">
        <f>IF('Lista de Produtos'!AG65="","",'Lista de Produtos'!AG65)</f>
        <v/>
      </c>
    </row>
    <row r="74" spans="1:8" x14ac:dyDescent="0.3">
      <c r="A74" s="93" t="str">
        <f>IF(Comparativo!A77="","",Comparativo!A77)</f>
        <v/>
      </c>
      <c r="B74" s="94"/>
      <c r="C74" s="95"/>
      <c r="D74" s="100" t="str">
        <f>IF('Lista de Produtos'!AF66="","",'Lista de Produtos'!AF66)</f>
        <v/>
      </c>
      <c r="E74" s="101"/>
      <c r="F74" s="11" t="str">
        <f>IF(Comparativo!F77="","",Comparativo!F77)</f>
        <v/>
      </c>
      <c r="G74" s="5" t="str">
        <f t="shared" si="0"/>
        <v/>
      </c>
      <c r="H74" s="5" t="str">
        <f>IF('Lista de Produtos'!AG66="","",'Lista de Produtos'!AG66)</f>
        <v/>
      </c>
    </row>
    <row r="75" spans="1:8" x14ac:dyDescent="0.3">
      <c r="A75" s="93" t="str">
        <f>IF(Comparativo!A78="","",Comparativo!A78)</f>
        <v/>
      </c>
      <c r="B75" s="94"/>
      <c r="C75" s="95"/>
      <c r="D75" s="100" t="str">
        <f>IF('Lista de Produtos'!AF67="","",'Lista de Produtos'!AF67)</f>
        <v/>
      </c>
      <c r="E75" s="101"/>
      <c r="F75" s="11" t="str">
        <f>IF(Comparativo!F78="","",Comparativo!F78)</f>
        <v/>
      </c>
      <c r="G75" s="5" t="str">
        <f t="shared" ref="G75:G138" si="1">IFERROR(D75*F75,"")</f>
        <v/>
      </c>
      <c r="H75" s="5" t="str">
        <f>IF('Lista de Produtos'!AG67="","",'Lista de Produtos'!AG67)</f>
        <v/>
      </c>
    </row>
    <row r="76" spans="1:8" x14ac:dyDescent="0.3">
      <c r="A76" s="93" t="str">
        <f>IF(Comparativo!A79="","",Comparativo!A79)</f>
        <v/>
      </c>
      <c r="B76" s="94"/>
      <c r="C76" s="95"/>
      <c r="D76" s="100" t="str">
        <f>IF('Lista de Produtos'!AF68="","",'Lista de Produtos'!AF68)</f>
        <v/>
      </c>
      <c r="E76" s="101"/>
      <c r="F76" s="11" t="str">
        <f>IF(Comparativo!F79="","",Comparativo!F79)</f>
        <v/>
      </c>
      <c r="G76" s="5" t="str">
        <f t="shared" si="1"/>
        <v/>
      </c>
      <c r="H76" s="5" t="str">
        <f>IF('Lista de Produtos'!AG68="","",'Lista de Produtos'!AG68)</f>
        <v/>
      </c>
    </row>
    <row r="77" spans="1:8" x14ac:dyDescent="0.3">
      <c r="A77" s="93" t="str">
        <f>IF(Comparativo!A80="","",Comparativo!A80)</f>
        <v/>
      </c>
      <c r="B77" s="94"/>
      <c r="C77" s="95"/>
      <c r="D77" s="100" t="str">
        <f>IF('Lista de Produtos'!AF69="","",'Lista de Produtos'!AF69)</f>
        <v/>
      </c>
      <c r="E77" s="101"/>
      <c r="F77" s="11" t="str">
        <f>IF(Comparativo!F80="","",Comparativo!F80)</f>
        <v/>
      </c>
      <c r="G77" s="5" t="str">
        <f t="shared" si="1"/>
        <v/>
      </c>
      <c r="H77" s="5" t="str">
        <f>IF('Lista de Produtos'!AG69="","",'Lista de Produtos'!AG69)</f>
        <v/>
      </c>
    </row>
    <row r="78" spans="1:8" x14ac:dyDescent="0.3">
      <c r="A78" s="93" t="str">
        <f>IF(Comparativo!A81="","",Comparativo!A81)</f>
        <v/>
      </c>
      <c r="B78" s="94"/>
      <c r="C78" s="95"/>
      <c r="D78" s="100" t="str">
        <f>IF('Lista de Produtos'!AF70="","",'Lista de Produtos'!AF70)</f>
        <v/>
      </c>
      <c r="E78" s="101"/>
      <c r="F78" s="11" t="str">
        <f>IF(Comparativo!F81="","",Comparativo!F81)</f>
        <v/>
      </c>
      <c r="G78" s="5" t="str">
        <f t="shared" si="1"/>
        <v/>
      </c>
      <c r="H78" s="5" t="str">
        <f>IF('Lista de Produtos'!AG70="","",'Lista de Produtos'!AG70)</f>
        <v/>
      </c>
    </row>
    <row r="79" spans="1:8" x14ac:dyDescent="0.3">
      <c r="A79" s="93" t="str">
        <f>IF(Comparativo!A82="","",Comparativo!A82)</f>
        <v/>
      </c>
      <c r="B79" s="94"/>
      <c r="C79" s="95"/>
      <c r="D79" s="100" t="str">
        <f>IF('Lista de Produtos'!AF71="","",'Lista de Produtos'!AF71)</f>
        <v/>
      </c>
      <c r="E79" s="101"/>
      <c r="F79" s="11" t="str">
        <f>IF(Comparativo!F82="","",Comparativo!F82)</f>
        <v/>
      </c>
      <c r="G79" s="5" t="str">
        <f t="shared" si="1"/>
        <v/>
      </c>
      <c r="H79" s="5" t="str">
        <f>IF('Lista de Produtos'!AG71="","",'Lista de Produtos'!AG71)</f>
        <v/>
      </c>
    </row>
    <row r="80" spans="1:8" x14ac:dyDescent="0.3">
      <c r="A80" s="93" t="str">
        <f>IF(Comparativo!A83="","",Comparativo!A83)</f>
        <v/>
      </c>
      <c r="B80" s="94"/>
      <c r="C80" s="95"/>
      <c r="D80" s="100" t="str">
        <f>IF('Lista de Produtos'!AF72="","",'Lista de Produtos'!AF72)</f>
        <v/>
      </c>
      <c r="E80" s="101"/>
      <c r="F80" s="11" t="str">
        <f>IF(Comparativo!F83="","",Comparativo!F83)</f>
        <v/>
      </c>
      <c r="G80" s="5" t="str">
        <f t="shared" si="1"/>
        <v/>
      </c>
      <c r="H80" s="5" t="str">
        <f>IF('Lista de Produtos'!AG72="","",'Lista de Produtos'!AG72)</f>
        <v/>
      </c>
    </row>
    <row r="81" spans="1:8" x14ac:dyDescent="0.3">
      <c r="A81" s="93" t="str">
        <f>IF(Comparativo!A84="","",Comparativo!A84)</f>
        <v/>
      </c>
      <c r="B81" s="94"/>
      <c r="C81" s="95"/>
      <c r="D81" s="100" t="str">
        <f>IF('Lista de Produtos'!AF73="","",'Lista de Produtos'!AF73)</f>
        <v/>
      </c>
      <c r="E81" s="101"/>
      <c r="F81" s="11" t="str">
        <f>IF(Comparativo!F84="","",Comparativo!F84)</f>
        <v/>
      </c>
      <c r="G81" s="5" t="str">
        <f t="shared" si="1"/>
        <v/>
      </c>
      <c r="H81" s="5" t="str">
        <f>IF('Lista de Produtos'!AG73="","",'Lista de Produtos'!AG73)</f>
        <v/>
      </c>
    </row>
    <row r="82" spans="1:8" x14ac:dyDescent="0.3">
      <c r="A82" s="93" t="str">
        <f>IF(Comparativo!A85="","",Comparativo!A85)</f>
        <v/>
      </c>
      <c r="B82" s="94"/>
      <c r="C82" s="95"/>
      <c r="D82" s="100" t="str">
        <f>IF('Lista de Produtos'!AF74="","",'Lista de Produtos'!AF74)</f>
        <v/>
      </c>
      <c r="E82" s="101"/>
      <c r="F82" s="11" t="str">
        <f>IF(Comparativo!F85="","",Comparativo!F85)</f>
        <v/>
      </c>
      <c r="G82" s="5" t="str">
        <f t="shared" si="1"/>
        <v/>
      </c>
      <c r="H82" s="5" t="str">
        <f>IF('Lista de Produtos'!AG74="","",'Lista de Produtos'!AG74)</f>
        <v/>
      </c>
    </row>
    <row r="83" spans="1:8" x14ac:dyDescent="0.3">
      <c r="A83" s="93" t="str">
        <f>IF(Comparativo!A86="","",Comparativo!A86)</f>
        <v/>
      </c>
      <c r="B83" s="94"/>
      <c r="C83" s="95"/>
      <c r="D83" s="100" t="str">
        <f>IF('Lista de Produtos'!AF75="","",'Lista de Produtos'!AF75)</f>
        <v/>
      </c>
      <c r="E83" s="101"/>
      <c r="F83" s="11" t="str">
        <f>IF(Comparativo!F86="","",Comparativo!F86)</f>
        <v/>
      </c>
      <c r="G83" s="5" t="str">
        <f t="shared" si="1"/>
        <v/>
      </c>
      <c r="H83" s="5" t="str">
        <f>IF('Lista de Produtos'!AG75="","",'Lista de Produtos'!AG75)</f>
        <v/>
      </c>
    </row>
    <row r="84" spans="1:8" x14ac:dyDescent="0.3">
      <c r="A84" s="93" t="str">
        <f>IF(Comparativo!A87="","",Comparativo!A87)</f>
        <v/>
      </c>
      <c r="B84" s="94"/>
      <c r="C84" s="95"/>
      <c r="D84" s="100" t="str">
        <f>IF('Lista de Produtos'!AF76="","",'Lista de Produtos'!AF76)</f>
        <v/>
      </c>
      <c r="E84" s="101"/>
      <c r="F84" s="11" t="str">
        <f>IF(Comparativo!F87="","",Comparativo!F87)</f>
        <v/>
      </c>
      <c r="G84" s="5" t="str">
        <f t="shared" si="1"/>
        <v/>
      </c>
      <c r="H84" s="5" t="str">
        <f>IF('Lista de Produtos'!AG76="","",'Lista de Produtos'!AG76)</f>
        <v/>
      </c>
    </row>
    <row r="85" spans="1:8" x14ac:dyDescent="0.3">
      <c r="A85" s="93" t="str">
        <f>IF(Comparativo!A88="","",Comparativo!A88)</f>
        <v/>
      </c>
      <c r="B85" s="94"/>
      <c r="C85" s="95"/>
      <c r="D85" s="100" t="str">
        <f>IF('Lista de Produtos'!AF77="","",'Lista de Produtos'!AF77)</f>
        <v/>
      </c>
      <c r="E85" s="101"/>
      <c r="F85" s="11" t="str">
        <f>IF(Comparativo!F88="","",Comparativo!F88)</f>
        <v/>
      </c>
      <c r="G85" s="5" t="str">
        <f t="shared" si="1"/>
        <v/>
      </c>
      <c r="H85" s="5" t="str">
        <f>IF('Lista de Produtos'!AG77="","",'Lista de Produtos'!AG77)</f>
        <v/>
      </c>
    </row>
    <row r="86" spans="1:8" x14ac:dyDescent="0.3">
      <c r="A86" s="93" t="str">
        <f>IF(Comparativo!A89="","",Comparativo!A89)</f>
        <v/>
      </c>
      <c r="B86" s="94"/>
      <c r="C86" s="95"/>
      <c r="D86" s="100" t="str">
        <f>IF('Lista de Produtos'!AF78="","",'Lista de Produtos'!AF78)</f>
        <v/>
      </c>
      <c r="E86" s="101"/>
      <c r="F86" s="11" t="str">
        <f>IF(Comparativo!F89="","",Comparativo!F89)</f>
        <v/>
      </c>
      <c r="G86" s="5" t="str">
        <f t="shared" si="1"/>
        <v/>
      </c>
      <c r="H86" s="5" t="str">
        <f>IF('Lista de Produtos'!AG78="","",'Lista de Produtos'!AG78)</f>
        <v/>
      </c>
    </row>
    <row r="87" spans="1:8" x14ac:dyDescent="0.3">
      <c r="A87" s="93" t="str">
        <f>IF(Comparativo!A90="","",Comparativo!A90)</f>
        <v/>
      </c>
      <c r="B87" s="94"/>
      <c r="C87" s="95"/>
      <c r="D87" s="100" t="str">
        <f>IF('Lista de Produtos'!AF79="","",'Lista de Produtos'!AF79)</f>
        <v/>
      </c>
      <c r="E87" s="101"/>
      <c r="F87" s="11" t="str">
        <f>IF(Comparativo!F90="","",Comparativo!F90)</f>
        <v/>
      </c>
      <c r="G87" s="5" t="str">
        <f t="shared" si="1"/>
        <v/>
      </c>
      <c r="H87" s="5" t="str">
        <f>IF('Lista de Produtos'!AG79="","",'Lista de Produtos'!AG79)</f>
        <v/>
      </c>
    </row>
    <row r="88" spans="1:8" x14ac:dyDescent="0.3">
      <c r="A88" s="93" t="str">
        <f>IF(Comparativo!A91="","",Comparativo!A91)</f>
        <v/>
      </c>
      <c r="B88" s="94"/>
      <c r="C88" s="95"/>
      <c r="D88" s="100" t="str">
        <f>IF('Lista de Produtos'!AF80="","",'Lista de Produtos'!AF80)</f>
        <v/>
      </c>
      <c r="E88" s="101"/>
      <c r="F88" s="11" t="str">
        <f>IF(Comparativo!F91="","",Comparativo!F91)</f>
        <v/>
      </c>
      <c r="G88" s="5" t="str">
        <f t="shared" si="1"/>
        <v/>
      </c>
      <c r="H88" s="5" t="str">
        <f>IF('Lista de Produtos'!AG80="","",'Lista de Produtos'!AG80)</f>
        <v/>
      </c>
    </row>
    <row r="89" spans="1:8" x14ac:dyDescent="0.3">
      <c r="A89" s="93" t="str">
        <f>IF(Comparativo!A92="","",Comparativo!A92)</f>
        <v/>
      </c>
      <c r="B89" s="94"/>
      <c r="C89" s="95"/>
      <c r="D89" s="100" t="str">
        <f>IF('Lista de Produtos'!AF81="","",'Lista de Produtos'!AF81)</f>
        <v/>
      </c>
      <c r="E89" s="101"/>
      <c r="F89" s="11" t="str">
        <f>IF(Comparativo!F92="","",Comparativo!F92)</f>
        <v/>
      </c>
      <c r="G89" s="5" t="str">
        <f t="shared" si="1"/>
        <v/>
      </c>
      <c r="H89" s="5" t="str">
        <f>IF('Lista de Produtos'!AG81="","",'Lista de Produtos'!AG81)</f>
        <v/>
      </c>
    </row>
    <row r="90" spans="1:8" x14ac:dyDescent="0.3">
      <c r="A90" s="93" t="str">
        <f>IF(Comparativo!A93="","",Comparativo!A93)</f>
        <v/>
      </c>
      <c r="B90" s="94"/>
      <c r="C90" s="95"/>
      <c r="D90" s="100" t="str">
        <f>IF('Lista de Produtos'!AF82="","",'Lista de Produtos'!AF82)</f>
        <v/>
      </c>
      <c r="E90" s="101"/>
      <c r="F90" s="11" t="str">
        <f>IF(Comparativo!F93="","",Comparativo!F93)</f>
        <v/>
      </c>
      <c r="G90" s="5" t="str">
        <f t="shared" si="1"/>
        <v/>
      </c>
      <c r="H90" s="5" t="str">
        <f>IF('Lista de Produtos'!AG82="","",'Lista de Produtos'!AG82)</f>
        <v/>
      </c>
    </row>
    <row r="91" spans="1:8" x14ac:dyDescent="0.3">
      <c r="A91" s="93" t="str">
        <f>IF(Comparativo!A94="","",Comparativo!A94)</f>
        <v/>
      </c>
      <c r="B91" s="94"/>
      <c r="C91" s="95"/>
      <c r="D91" s="100" t="str">
        <f>IF('Lista de Produtos'!AF83="","",'Lista de Produtos'!AF83)</f>
        <v/>
      </c>
      <c r="E91" s="101"/>
      <c r="F91" s="11" t="str">
        <f>IF(Comparativo!F94="","",Comparativo!F94)</f>
        <v/>
      </c>
      <c r="G91" s="5" t="str">
        <f t="shared" si="1"/>
        <v/>
      </c>
      <c r="H91" s="5" t="str">
        <f>IF('Lista de Produtos'!AG83="","",'Lista de Produtos'!AG83)</f>
        <v/>
      </c>
    </row>
    <row r="92" spans="1:8" x14ac:dyDescent="0.3">
      <c r="A92" s="93" t="str">
        <f>IF(Comparativo!A95="","",Comparativo!A95)</f>
        <v/>
      </c>
      <c r="B92" s="94"/>
      <c r="C92" s="95"/>
      <c r="D92" s="100" t="str">
        <f>IF('Lista de Produtos'!AF84="","",'Lista de Produtos'!AF84)</f>
        <v/>
      </c>
      <c r="E92" s="101"/>
      <c r="F92" s="11" t="str">
        <f>IF(Comparativo!F95="","",Comparativo!F95)</f>
        <v/>
      </c>
      <c r="G92" s="5" t="str">
        <f t="shared" si="1"/>
        <v/>
      </c>
      <c r="H92" s="5" t="str">
        <f>IF('Lista de Produtos'!AG84="","",'Lista de Produtos'!AG84)</f>
        <v/>
      </c>
    </row>
    <row r="93" spans="1:8" x14ac:dyDescent="0.3">
      <c r="A93" s="93" t="str">
        <f>IF(Comparativo!A96="","",Comparativo!A96)</f>
        <v/>
      </c>
      <c r="B93" s="94"/>
      <c r="C93" s="95"/>
      <c r="D93" s="100" t="str">
        <f>IF('Lista de Produtos'!AF85="","",'Lista de Produtos'!AF85)</f>
        <v/>
      </c>
      <c r="E93" s="101"/>
      <c r="F93" s="11" t="str">
        <f>IF(Comparativo!F96="","",Comparativo!F96)</f>
        <v/>
      </c>
      <c r="G93" s="5" t="str">
        <f t="shared" si="1"/>
        <v/>
      </c>
      <c r="H93" s="5" t="str">
        <f>IF('Lista de Produtos'!AG85="","",'Lista de Produtos'!AG85)</f>
        <v/>
      </c>
    </row>
    <row r="94" spans="1:8" x14ac:dyDescent="0.3">
      <c r="A94" s="93" t="str">
        <f>IF(Comparativo!A97="","",Comparativo!A97)</f>
        <v/>
      </c>
      <c r="B94" s="94"/>
      <c r="C94" s="95"/>
      <c r="D94" s="100" t="str">
        <f>IF('Lista de Produtos'!AF86="","",'Lista de Produtos'!AF86)</f>
        <v/>
      </c>
      <c r="E94" s="101"/>
      <c r="F94" s="11" t="str">
        <f>IF(Comparativo!F97="","",Comparativo!F97)</f>
        <v/>
      </c>
      <c r="G94" s="5" t="str">
        <f t="shared" si="1"/>
        <v/>
      </c>
      <c r="H94" s="5" t="str">
        <f>IF('Lista de Produtos'!AG86="","",'Lista de Produtos'!AG86)</f>
        <v/>
      </c>
    </row>
    <row r="95" spans="1:8" x14ac:dyDescent="0.3">
      <c r="A95" s="93" t="str">
        <f>IF(Comparativo!A98="","",Comparativo!A98)</f>
        <v/>
      </c>
      <c r="B95" s="94"/>
      <c r="C95" s="95"/>
      <c r="D95" s="100" t="str">
        <f>IF('Lista de Produtos'!AF87="","",'Lista de Produtos'!AF87)</f>
        <v/>
      </c>
      <c r="E95" s="101"/>
      <c r="F95" s="11" t="str">
        <f>IF(Comparativo!F98="","",Comparativo!F98)</f>
        <v/>
      </c>
      <c r="G95" s="5" t="str">
        <f t="shared" si="1"/>
        <v/>
      </c>
      <c r="H95" s="5" t="str">
        <f>IF('Lista de Produtos'!AG87="","",'Lista de Produtos'!AG87)</f>
        <v/>
      </c>
    </row>
    <row r="96" spans="1:8" x14ac:dyDescent="0.3">
      <c r="A96" s="93" t="str">
        <f>IF(Comparativo!A99="","",Comparativo!A99)</f>
        <v/>
      </c>
      <c r="B96" s="94"/>
      <c r="C96" s="95"/>
      <c r="D96" s="100" t="str">
        <f>IF('Lista de Produtos'!AF88="","",'Lista de Produtos'!AF88)</f>
        <v/>
      </c>
      <c r="E96" s="101"/>
      <c r="F96" s="11" t="str">
        <f>IF(Comparativo!F99="","",Comparativo!F99)</f>
        <v/>
      </c>
      <c r="G96" s="5" t="str">
        <f t="shared" si="1"/>
        <v/>
      </c>
      <c r="H96" s="5" t="str">
        <f>IF('Lista de Produtos'!AG88="","",'Lista de Produtos'!AG88)</f>
        <v/>
      </c>
    </row>
    <row r="97" spans="1:8" x14ac:dyDescent="0.3">
      <c r="A97" s="93" t="str">
        <f>IF(Comparativo!A100="","",Comparativo!A100)</f>
        <v/>
      </c>
      <c r="B97" s="94"/>
      <c r="C97" s="95"/>
      <c r="D97" s="100" t="str">
        <f>IF('Lista de Produtos'!AF89="","",'Lista de Produtos'!AF89)</f>
        <v/>
      </c>
      <c r="E97" s="101"/>
      <c r="F97" s="11" t="str">
        <f>IF(Comparativo!F100="","",Comparativo!F100)</f>
        <v/>
      </c>
      <c r="G97" s="5" t="str">
        <f t="shared" si="1"/>
        <v/>
      </c>
      <c r="H97" s="5" t="str">
        <f>IF('Lista de Produtos'!AG89="","",'Lista de Produtos'!AG89)</f>
        <v/>
      </c>
    </row>
    <row r="98" spans="1:8" x14ac:dyDescent="0.3">
      <c r="A98" s="93" t="str">
        <f>IF(Comparativo!A101="","",Comparativo!A101)</f>
        <v/>
      </c>
      <c r="B98" s="94"/>
      <c r="C98" s="95"/>
      <c r="D98" s="100" t="str">
        <f>IF('Lista de Produtos'!AF90="","",'Lista de Produtos'!AF90)</f>
        <v/>
      </c>
      <c r="E98" s="101"/>
      <c r="F98" s="11" t="str">
        <f>IF(Comparativo!F101="","",Comparativo!F101)</f>
        <v/>
      </c>
      <c r="G98" s="5" t="str">
        <f t="shared" si="1"/>
        <v/>
      </c>
      <c r="H98" s="5" t="str">
        <f>IF('Lista de Produtos'!AG90="","",'Lista de Produtos'!AG90)</f>
        <v/>
      </c>
    </row>
    <row r="99" spans="1:8" x14ac:dyDescent="0.3">
      <c r="A99" s="93" t="str">
        <f>IF(Comparativo!A102="","",Comparativo!A102)</f>
        <v/>
      </c>
      <c r="B99" s="94"/>
      <c r="C99" s="95"/>
      <c r="D99" s="100" t="str">
        <f>IF('Lista de Produtos'!AF91="","",'Lista de Produtos'!AF91)</f>
        <v/>
      </c>
      <c r="E99" s="101"/>
      <c r="F99" s="11" t="str">
        <f>IF(Comparativo!F102="","",Comparativo!F102)</f>
        <v/>
      </c>
      <c r="G99" s="5" t="str">
        <f t="shared" si="1"/>
        <v/>
      </c>
      <c r="H99" s="5" t="str">
        <f>IF('Lista de Produtos'!AG91="","",'Lista de Produtos'!AG91)</f>
        <v/>
      </c>
    </row>
    <row r="100" spans="1:8" x14ac:dyDescent="0.3">
      <c r="A100" s="93" t="str">
        <f>IF(Comparativo!A103="","",Comparativo!A103)</f>
        <v/>
      </c>
      <c r="B100" s="94"/>
      <c r="C100" s="95"/>
      <c r="D100" s="100" t="str">
        <f>IF('Lista de Produtos'!AF92="","",'Lista de Produtos'!AF92)</f>
        <v/>
      </c>
      <c r="E100" s="101"/>
      <c r="F100" s="11" t="str">
        <f>IF(Comparativo!F103="","",Comparativo!F103)</f>
        <v/>
      </c>
      <c r="G100" s="5" t="str">
        <f t="shared" si="1"/>
        <v/>
      </c>
      <c r="H100" s="5" t="str">
        <f>IF('Lista de Produtos'!AG92="","",'Lista de Produtos'!AG92)</f>
        <v/>
      </c>
    </row>
    <row r="101" spans="1:8" x14ac:dyDescent="0.3">
      <c r="A101" s="93" t="str">
        <f>IF(Comparativo!A104="","",Comparativo!A104)</f>
        <v/>
      </c>
      <c r="B101" s="94"/>
      <c r="C101" s="95"/>
      <c r="D101" s="100" t="str">
        <f>IF('Lista de Produtos'!AF93="","",'Lista de Produtos'!AF93)</f>
        <v/>
      </c>
      <c r="E101" s="101"/>
      <c r="F101" s="11" t="str">
        <f>IF(Comparativo!F104="","",Comparativo!F104)</f>
        <v/>
      </c>
      <c r="G101" s="5" t="str">
        <f t="shared" si="1"/>
        <v/>
      </c>
      <c r="H101" s="5" t="str">
        <f>IF('Lista de Produtos'!AG93="","",'Lista de Produtos'!AG93)</f>
        <v/>
      </c>
    </row>
    <row r="102" spans="1:8" x14ac:dyDescent="0.3">
      <c r="A102" s="93" t="str">
        <f>IF(Comparativo!A105="","",Comparativo!A105)</f>
        <v/>
      </c>
      <c r="B102" s="94"/>
      <c r="C102" s="95"/>
      <c r="D102" s="100" t="str">
        <f>IF('Lista de Produtos'!AF94="","",'Lista de Produtos'!AF94)</f>
        <v/>
      </c>
      <c r="E102" s="101"/>
      <c r="F102" s="11" t="str">
        <f>IF(Comparativo!F105="","",Comparativo!F105)</f>
        <v/>
      </c>
      <c r="G102" s="5" t="str">
        <f t="shared" si="1"/>
        <v/>
      </c>
      <c r="H102" s="5" t="str">
        <f>IF('Lista de Produtos'!AG94="","",'Lista de Produtos'!AG94)</f>
        <v/>
      </c>
    </row>
    <row r="103" spans="1:8" x14ac:dyDescent="0.3">
      <c r="A103" s="93" t="str">
        <f>IF(Comparativo!A106="","",Comparativo!A106)</f>
        <v/>
      </c>
      <c r="B103" s="94"/>
      <c r="C103" s="95"/>
      <c r="D103" s="100" t="str">
        <f>IF('Lista de Produtos'!AF95="","",'Lista de Produtos'!AF95)</f>
        <v/>
      </c>
      <c r="E103" s="101"/>
      <c r="F103" s="11" t="str">
        <f>IF(Comparativo!F106="","",Comparativo!F106)</f>
        <v/>
      </c>
      <c r="G103" s="5" t="str">
        <f t="shared" si="1"/>
        <v/>
      </c>
      <c r="H103" s="5" t="str">
        <f>IF('Lista de Produtos'!AG95="","",'Lista de Produtos'!AG95)</f>
        <v/>
      </c>
    </row>
    <row r="104" spans="1:8" x14ac:dyDescent="0.3">
      <c r="A104" s="93" t="str">
        <f>IF(Comparativo!A107="","",Comparativo!A107)</f>
        <v/>
      </c>
      <c r="B104" s="94"/>
      <c r="C104" s="95"/>
      <c r="D104" s="100" t="str">
        <f>IF('Lista de Produtos'!AF96="","",'Lista de Produtos'!AF96)</f>
        <v/>
      </c>
      <c r="E104" s="101"/>
      <c r="F104" s="11" t="str">
        <f>IF(Comparativo!F107="","",Comparativo!F107)</f>
        <v/>
      </c>
      <c r="G104" s="5" t="str">
        <f t="shared" si="1"/>
        <v/>
      </c>
      <c r="H104" s="5" t="str">
        <f>IF('Lista de Produtos'!AG96="","",'Lista de Produtos'!AG96)</f>
        <v/>
      </c>
    </row>
    <row r="105" spans="1:8" x14ac:dyDescent="0.3">
      <c r="A105" s="93" t="str">
        <f>IF(Comparativo!A108="","",Comparativo!A108)</f>
        <v/>
      </c>
      <c r="B105" s="94"/>
      <c r="C105" s="95"/>
      <c r="D105" s="100" t="str">
        <f>IF('Lista de Produtos'!AF97="","",'Lista de Produtos'!AF97)</f>
        <v/>
      </c>
      <c r="E105" s="101"/>
      <c r="F105" s="11" t="str">
        <f>IF(Comparativo!F108="","",Comparativo!F108)</f>
        <v/>
      </c>
      <c r="G105" s="5" t="str">
        <f t="shared" si="1"/>
        <v/>
      </c>
      <c r="H105" s="5" t="str">
        <f>IF('Lista de Produtos'!AG97="","",'Lista de Produtos'!AG97)</f>
        <v/>
      </c>
    </row>
    <row r="106" spans="1:8" x14ac:dyDescent="0.3">
      <c r="A106" s="93" t="str">
        <f>IF(Comparativo!A109="","",Comparativo!A109)</f>
        <v/>
      </c>
      <c r="B106" s="94"/>
      <c r="C106" s="95"/>
      <c r="D106" s="100" t="str">
        <f>IF('Lista de Produtos'!AF98="","",'Lista de Produtos'!AF98)</f>
        <v/>
      </c>
      <c r="E106" s="101"/>
      <c r="F106" s="11" t="str">
        <f>IF(Comparativo!F109="","",Comparativo!F109)</f>
        <v/>
      </c>
      <c r="G106" s="5" t="str">
        <f t="shared" si="1"/>
        <v/>
      </c>
      <c r="H106" s="5" t="str">
        <f>IF('Lista de Produtos'!AG98="","",'Lista de Produtos'!AG98)</f>
        <v/>
      </c>
    </row>
    <row r="107" spans="1:8" x14ac:dyDescent="0.3">
      <c r="A107" s="93" t="str">
        <f>IF(Comparativo!A110="","",Comparativo!A110)</f>
        <v/>
      </c>
      <c r="B107" s="94"/>
      <c r="C107" s="95"/>
      <c r="D107" s="100" t="str">
        <f>IF('Lista de Produtos'!AF99="","",'Lista de Produtos'!AF99)</f>
        <v/>
      </c>
      <c r="E107" s="101"/>
      <c r="F107" s="11" t="str">
        <f>IF(Comparativo!F110="","",Comparativo!F110)</f>
        <v/>
      </c>
      <c r="G107" s="5" t="str">
        <f t="shared" si="1"/>
        <v/>
      </c>
      <c r="H107" s="5" t="str">
        <f>IF('Lista de Produtos'!AG99="","",'Lista de Produtos'!AG99)</f>
        <v/>
      </c>
    </row>
    <row r="108" spans="1:8" x14ac:dyDescent="0.3">
      <c r="A108" s="93" t="str">
        <f>IF(Comparativo!A111="","",Comparativo!A111)</f>
        <v/>
      </c>
      <c r="B108" s="94"/>
      <c r="C108" s="95"/>
      <c r="D108" s="100" t="str">
        <f>IF('Lista de Produtos'!AF100="","",'Lista de Produtos'!AF100)</f>
        <v/>
      </c>
      <c r="E108" s="101"/>
      <c r="F108" s="11" t="str">
        <f>IF(Comparativo!F111="","",Comparativo!F111)</f>
        <v/>
      </c>
      <c r="G108" s="5" t="str">
        <f t="shared" si="1"/>
        <v/>
      </c>
      <c r="H108" s="5" t="str">
        <f>IF('Lista de Produtos'!AG100="","",'Lista de Produtos'!AG100)</f>
        <v/>
      </c>
    </row>
    <row r="109" spans="1:8" x14ac:dyDescent="0.3">
      <c r="A109" s="93" t="str">
        <f>IF(Comparativo!A112="","",Comparativo!A112)</f>
        <v/>
      </c>
      <c r="B109" s="94"/>
      <c r="C109" s="95"/>
      <c r="D109" s="100" t="str">
        <f>IF('Lista de Produtos'!AF101="","",'Lista de Produtos'!AF101)</f>
        <v/>
      </c>
      <c r="E109" s="101"/>
      <c r="F109" s="11" t="str">
        <f>IF(Comparativo!F112="","",Comparativo!F112)</f>
        <v/>
      </c>
      <c r="G109" s="5" t="str">
        <f t="shared" si="1"/>
        <v/>
      </c>
      <c r="H109" s="5" t="str">
        <f>IF('Lista de Produtos'!AG101="","",'Lista de Produtos'!AG101)</f>
        <v/>
      </c>
    </row>
    <row r="110" spans="1:8" x14ac:dyDescent="0.3">
      <c r="A110" s="93" t="str">
        <f>IF(Comparativo!A113="","",Comparativo!A113)</f>
        <v/>
      </c>
      <c r="B110" s="94"/>
      <c r="C110" s="95"/>
      <c r="D110" s="100" t="str">
        <f>IF('Lista de Produtos'!AF102="","",'Lista de Produtos'!AF102)</f>
        <v/>
      </c>
      <c r="E110" s="101"/>
      <c r="F110" s="11" t="str">
        <f>IF(Comparativo!F113="","",Comparativo!F113)</f>
        <v/>
      </c>
      <c r="G110" s="5" t="str">
        <f t="shared" si="1"/>
        <v/>
      </c>
      <c r="H110" s="5" t="str">
        <f>IF('Lista de Produtos'!AG102="","",'Lista de Produtos'!AG102)</f>
        <v/>
      </c>
    </row>
    <row r="111" spans="1:8" x14ac:dyDescent="0.3">
      <c r="A111" s="93" t="str">
        <f>IF(Comparativo!A114="","",Comparativo!A114)</f>
        <v/>
      </c>
      <c r="B111" s="94"/>
      <c r="C111" s="95"/>
      <c r="D111" s="100" t="str">
        <f>IF('Lista de Produtos'!AF103="","",'Lista de Produtos'!AF103)</f>
        <v/>
      </c>
      <c r="E111" s="101"/>
      <c r="F111" s="11" t="str">
        <f>IF(Comparativo!F114="","",Comparativo!F114)</f>
        <v/>
      </c>
      <c r="G111" s="5" t="str">
        <f t="shared" si="1"/>
        <v/>
      </c>
      <c r="H111" s="5" t="str">
        <f>IF('Lista de Produtos'!AG103="","",'Lista de Produtos'!AG103)</f>
        <v/>
      </c>
    </row>
    <row r="112" spans="1:8" x14ac:dyDescent="0.3">
      <c r="A112" s="93" t="str">
        <f>IF(Comparativo!A115="","",Comparativo!A115)</f>
        <v/>
      </c>
      <c r="B112" s="94"/>
      <c r="C112" s="95"/>
      <c r="D112" s="100" t="str">
        <f>IF('Lista de Produtos'!AF104="","",'Lista de Produtos'!AF104)</f>
        <v/>
      </c>
      <c r="E112" s="101"/>
      <c r="F112" s="11" t="str">
        <f>IF(Comparativo!F115="","",Comparativo!F115)</f>
        <v/>
      </c>
      <c r="G112" s="5" t="str">
        <f t="shared" si="1"/>
        <v/>
      </c>
      <c r="H112" s="5" t="str">
        <f>IF('Lista de Produtos'!AG104="","",'Lista de Produtos'!AG104)</f>
        <v/>
      </c>
    </row>
    <row r="113" spans="1:8" x14ac:dyDescent="0.3">
      <c r="A113" s="93" t="str">
        <f>IF(Comparativo!A116="","",Comparativo!A116)</f>
        <v/>
      </c>
      <c r="B113" s="94"/>
      <c r="C113" s="95"/>
      <c r="D113" s="100" t="str">
        <f>IF('Lista de Produtos'!AF105="","",'Lista de Produtos'!AF105)</f>
        <v/>
      </c>
      <c r="E113" s="101"/>
      <c r="F113" s="11" t="str">
        <f>IF(Comparativo!F116="","",Comparativo!F116)</f>
        <v/>
      </c>
      <c r="G113" s="5" t="str">
        <f t="shared" si="1"/>
        <v/>
      </c>
      <c r="H113" s="5" t="str">
        <f>IF('Lista de Produtos'!AG105="","",'Lista de Produtos'!AG105)</f>
        <v/>
      </c>
    </row>
    <row r="114" spans="1:8" x14ac:dyDescent="0.3">
      <c r="A114" s="93" t="str">
        <f>IF(Comparativo!A117="","",Comparativo!A117)</f>
        <v/>
      </c>
      <c r="B114" s="94"/>
      <c r="C114" s="95"/>
      <c r="D114" s="100" t="str">
        <f>IF('Lista de Produtos'!AF106="","",'Lista de Produtos'!AF106)</f>
        <v/>
      </c>
      <c r="E114" s="101"/>
      <c r="F114" s="11" t="str">
        <f>IF(Comparativo!F117="","",Comparativo!F117)</f>
        <v/>
      </c>
      <c r="G114" s="5" t="str">
        <f t="shared" si="1"/>
        <v/>
      </c>
      <c r="H114" s="5" t="str">
        <f>IF('Lista de Produtos'!AG106="","",'Lista de Produtos'!AG106)</f>
        <v/>
      </c>
    </row>
    <row r="115" spans="1:8" x14ac:dyDescent="0.3">
      <c r="A115" s="93" t="str">
        <f>IF(Comparativo!A118="","",Comparativo!A118)</f>
        <v/>
      </c>
      <c r="B115" s="94"/>
      <c r="C115" s="95"/>
      <c r="D115" s="100" t="str">
        <f>IF('Lista de Produtos'!AF107="","",'Lista de Produtos'!AF107)</f>
        <v/>
      </c>
      <c r="E115" s="101"/>
      <c r="F115" s="11" t="str">
        <f>IF(Comparativo!F118="","",Comparativo!F118)</f>
        <v/>
      </c>
      <c r="G115" s="5" t="str">
        <f t="shared" si="1"/>
        <v/>
      </c>
      <c r="H115" s="5" t="str">
        <f>IF('Lista de Produtos'!AG107="","",'Lista de Produtos'!AG107)</f>
        <v/>
      </c>
    </row>
    <row r="116" spans="1:8" x14ac:dyDescent="0.3">
      <c r="A116" s="93" t="str">
        <f>IF(Comparativo!A119="","",Comparativo!A119)</f>
        <v/>
      </c>
      <c r="B116" s="94"/>
      <c r="C116" s="95"/>
      <c r="D116" s="100" t="str">
        <f>IF('Lista de Produtos'!AF108="","",'Lista de Produtos'!AF108)</f>
        <v/>
      </c>
      <c r="E116" s="101"/>
      <c r="F116" s="11" t="str">
        <f>IF(Comparativo!F119="","",Comparativo!F119)</f>
        <v/>
      </c>
      <c r="G116" s="5" t="str">
        <f t="shared" si="1"/>
        <v/>
      </c>
      <c r="H116" s="5" t="str">
        <f>IF('Lista de Produtos'!AG108="","",'Lista de Produtos'!AG108)</f>
        <v/>
      </c>
    </row>
    <row r="117" spans="1:8" x14ac:dyDescent="0.3">
      <c r="A117" s="93" t="str">
        <f>IF(Comparativo!A120="","",Comparativo!A120)</f>
        <v/>
      </c>
      <c r="B117" s="94"/>
      <c r="C117" s="95"/>
      <c r="D117" s="100" t="str">
        <f>IF('Lista de Produtos'!AF109="","",'Lista de Produtos'!AF109)</f>
        <v/>
      </c>
      <c r="E117" s="101"/>
      <c r="F117" s="11" t="str">
        <f>IF(Comparativo!F120="","",Comparativo!F120)</f>
        <v/>
      </c>
      <c r="G117" s="5" t="str">
        <f t="shared" si="1"/>
        <v/>
      </c>
      <c r="H117" s="5" t="str">
        <f>IF('Lista de Produtos'!AG109="","",'Lista de Produtos'!AG109)</f>
        <v/>
      </c>
    </row>
    <row r="118" spans="1:8" x14ac:dyDescent="0.3">
      <c r="A118" s="93" t="str">
        <f>IF(Comparativo!A121="","",Comparativo!A121)</f>
        <v/>
      </c>
      <c r="B118" s="94"/>
      <c r="C118" s="95"/>
      <c r="D118" s="100" t="str">
        <f>IF('Lista de Produtos'!AF110="","",'Lista de Produtos'!AF110)</f>
        <v/>
      </c>
      <c r="E118" s="101"/>
      <c r="F118" s="11" t="str">
        <f>IF(Comparativo!F121="","",Comparativo!F121)</f>
        <v/>
      </c>
      <c r="G118" s="5" t="str">
        <f t="shared" si="1"/>
        <v/>
      </c>
      <c r="H118" s="5" t="str">
        <f>IF('Lista de Produtos'!AG110="","",'Lista de Produtos'!AG110)</f>
        <v/>
      </c>
    </row>
    <row r="119" spans="1:8" x14ac:dyDescent="0.3">
      <c r="A119" s="93" t="str">
        <f>IF(Comparativo!A122="","",Comparativo!A122)</f>
        <v/>
      </c>
      <c r="B119" s="94"/>
      <c r="C119" s="95"/>
      <c r="D119" s="100" t="str">
        <f>IF('Lista de Produtos'!AF111="","",'Lista de Produtos'!AF111)</f>
        <v/>
      </c>
      <c r="E119" s="101"/>
      <c r="F119" s="11" t="str">
        <f>IF(Comparativo!F122="","",Comparativo!F122)</f>
        <v/>
      </c>
      <c r="G119" s="5" t="str">
        <f t="shared" si="1"/>
        <v/>
      </c>
      <c r="H119" s="5" t="str">
        <f>IF('Lista de Produtos'!AG111="","",'Lista de Produtos'!AG111)</f>
        <v/>
      </c>
    </row>
    <row r="120" spans="1:8" x14ac:dyDescent="0.3">
      <c r="A120" s="93" t="str">
        <f>IF(Comparativo!A123="","",Comparativo!A123)</f>
        <v/>
      </c>
      <c r="B120" s="94"/>
      <c r="C120" s="95"/>
      <c r="D120" s="100" t="str">
        <f>IF('Lista de Produtos'!AF112="","",'Lista de Produtos'!AF112)</f>
        <v/>
      </c>
      <c r="E120" s="101"/>
      <c r="F120" s="11" t="str">
        <f>IF(Comparativo!F123="","",Comparativo!F123)</f>
        <v/>
      </c>
      <c r="G120" s="5" t="str">
        <f t="shared" si="1"/>
        <v/>
      </c>
      <c r="H120" s="5" t="str">
        <f>IF('Lista de Produtos'!AG112="","",'Lista de Produtos'!AG112)</f>
        <v/>
      </c>
    </row>
    <row r="121" spans="1:8" x14ac:dyDescent="0.3">
      <c r="A121" s="93" t="str">
        <f>IF(Comparativo!A124="","",Comparativo!A124)</f>
        <v/>
      </c>
      <c r="B121" s="94"/>
      <c r="C121" s="95"/>
      <c r="D121" s="100" t="str">
        <f>IF('Lista de Produtos'!AF113="","",'Lista de Produtos'!AF113)</f>
        <v/>
      </c>
      <c r="E121" s="101"/>
      <c r="F121" s="11" t="str">
        <f>IF(Comparativo!F124="","",Comparativo!F124)</f>
        <v/>
      </c>
      <c r="G121" s="5" t="str">
        <f t="shared" si="1"/>
        <v/>
      </c>
      <c r="H121" s="5" t="str">
        <f>IF('Lista de Produtos'!AG113="","",'Lista de Produtos'!AG113)</f>
        <v/>
      </c>
    </row>
    <row r="122" spans="1:8" x14ac:dyDescent="0.3">
      <c r="A122" s="93" t="str">
        <f>IF(Comparativo!A125="","",Comparativo!A125)</f>
        <v/>
      </c>
      <c r="B122" s="94"/>
      <c r="C122" s="95"/>
      <c r="D122" s="100" t="str">
        <f>IF('Lista de Produtos'!AF114="","",'Lista de Produtos'!AF114)</f>
        <v/>
      </c>
      <c r="E122" s="101"/>
      <c r="F122" s="11" t="str">
        <f>IF(Comparativo!F125="","",Comparativo!F125)</f>
        <v/>
      </c>
      <c r="G122" s="5" t="str">
        <f t="shared" si="1"/>
        <v/>
      </c>
      <c r="H122" s="5" t="str">
        <f>IF('Lista de Produtos'!AG114="","",'Lista de Produtos'!AG114)</f>
        <v/>
      </c>
    </row>
    <row r="123" spans="1:8" x14ac:dyDescent="0.3">
      <c r="A123" s="93" t="str">
        <f>IF(Comparativo!A126="","",Comparativo!A126)</f>
        <v/>
      </c>
      <c r="B123" s="94"/>
      <c r="C123" s="95"/>
      <c r="D123" s="100" t="str">
        <f>IF('Lista de Produtos'!AF115="","",'Lista de Produtos'!AF115)</f>
        <v/>
      </c>
      <c r="E123" s="101"/>
      <c r="F123" s="11" t="str">
        <f>IF(Comparativo!F126="","",Comparativo!F126)</f>
        <v/>
      </c>
      <c r="G123" s="5" t="str">
        <f t="shared" si="1"/>
        <v/>
      </c>
      <c r="H123" s="5" t="str">
        <f>IF('Lista de Produtos'!AG115="","",'Lista de Produtos'!AG115)</f>
        <v/>
      </c>
    </row>
    <row r="124" spans="1:8" x14ac:dyDescent="0.3">
      <c r="A124" s="93" t="str">
        <f>IF(Comparativo!A127="","",Comparativo!A127)</f>
        <v/>
      </c>
      <c r="B124" s="94"/>
      <c r="C124" s="95"/>
      <c r="D124" s="100" t="str">
        <f>IF('Lista de Produtos'!AF116="","",'Lista de Produtos'!AF116)</f>
        <v/>
      </c>
      <c r="E124" s="101"/>
      <c r="F124" s="11" t="str">
        <f>IF(Comparativo!F127="","",Comparativo!F127)</f>
        <v/>
      </c>
      <c r="G124" s="5" t="str">
        <f t="shared" si="1"/>
        <v/>
      </c>
      <c r="H124" s="5" t="str">
        <f>IF('Lista de Produtos'!AG116="","",'Lista de Produtos'!AG116)</f>
        <v/>
      </c>
    </row>
    <row r="125" spans="1:8" x14ac:dyDescent="0.3">
      <c r="A125" s="93" t="str">
        <f>IF(Comparativo!A128="","",Comparativo!A128)</f>
        <v/>
      </c>
      <c r="B125" s="94"/>
      <c r="C125" s="95"/>
      <c r="D125" s="100" t="str">
        <f>IF('Lista de Produtos'!AF117="","",'Lista de Produtos'!AF117)</f>
        <v/>
      </c>
      <c r="E125" s="101"/>
      <c r="F125" s="11" t="str">
        <f>IF(Comparativo!F128="","",Comparativo!F128)</f>
        <v/>
      </c>
      <c r="G125" s="5" t="str">
        <f t="shared" si="1"/>
        <v/>
      </c>
      <c r="H125" s="5" t="str">
        <f>IF('Lista de Produtos'!AG117="","",'Lista de Produtos'!AG117)</f>
        <v/>
      </c>
    </row>
    <row r="126" spans="1:8" x14ac:dyDescent="0.3">
      <c r="A126" s="93" t="str">
        <f>IF(Comparativo!A129="","",Comparativo!A129)</f>
        <v/>
      </c>
      <c r="B126" s="94"/>
      <c r="C126" s="95"/>
      <c r="D126" s="100" t="str">
        <f>IF('Lista de Produtos'!AF118="","",'Lista de Produtos'!AF118)</f>
        <v/>
      </c>
      <c r="E126" s="101"/>
      <c r="F126" s="11" t="str">
        <f>IF(Comparativo!F129="","",Comparativo!F129)</f>
        <v/>
      </c>
      <c r="G126" s="5" t="str">
        <f t="shared" si="1"/>
        <v/>
      </c>
      <c r="H126" s="5" t="str">
        <f>IF('Lista de Produtos'!AG118="","",'Lista de Produtos'!AG118)</f>
        <v/>
      </c>
    </row>
    <row r="127" spans="1:8" x14ac:dyDescent="0.3">
      <c r="A127" s="93" t="str">
        <f>IF(Comparativo!A130="","",Comparativo!A130)</f>
        <v/>
      </c>
      <c r="B127" s="94"/>
      <c r="C127" s="95"/>
      <c r="D127" s="100" t="str">
        <f>IF('Lista de Produtos'!AF119="","",'Lista de Produtos'!AF119)</f>
        <v/>
      </c>
      <c r="E127" s="101"/>
      <c r="F127" s="11" t="str">
        <f>IF(Comparativo!F130="","",Comparativo!F130)</f>
        <v/>
      </c>
      <c r="G127" s="5" t="str">
        <f t="shared" si="1"/>
        <v/>
      </c>
      <c r="H127" s="5" t="str">
        <f>IF('Lista de Produtos'!AG119="","",'Lista de Produtos'!AG119)</f>
        <v/>
      </c>
    </row>
    <row r="128" spans="1:8" x14ac:dyDescent="0.3">
      <c r="A128" s="93" t="str">
        <f>IF(Comparativo!A131="","",Comparativo!A131)</f>
        <v/>
      </c>
      <c r="B128" s="94"/>
      <c r="C128" s="95"/>
      <c r="D128" s="100" t="str">
        <f>IF('Lista de Produtos'!AF120="","",'Lista de Produtos'!AF120)</f>
        <v/>
      </c>
      <c r="E128" s="101"/>
      <c r="F128" s="11" t="str">
        <f>IF(Comparativo!F131="","",Comparativo!F131)</f>
        <v/>
      </c>
      <c r="G128" s="5" t="str">
        <f t="shared" si="1"/>
        <v/>
      </c>
      <c r="H128" s="5" t="str">
        <f>IF('Lista de Produtos'!AG120="","",'Lista de Produtos'!AG120)</f>
        <v/>
      </c>
    </row>
    <row r="129" spans="1:8" x14ac:dyDescent="0.3">
      <c r="A129" s="93" t="str">
        <f>IF(Comparativo!A132="","",Comparativo!A132)</f>
        <v/>
      </c>
      <c r="B129" s="94"/>
      <c r="C129" s="95"/>
      <c r="D129" s="100" t="str">
        <f>IF('Lista de Produtos'!AF121="","",'Lista de Produtos'!AF121)</f>
        <v/>
      </c>
      <c r="E129" s="101"/>
      <c r="F129" s="11" t="str">
        <f>IF(Comparativo!F132="","",Comparativo!F132)</f>
        <v/>
      </c>
      <c r="G129" s="5" t="str">
        <f t="shared" si="1"/>
        <v/>
      </c>
      <c r="H129" s="5" t="str">
        <f>IF('Lista de Produtos'!AG121="","",'Lista de Produtos'!AG121)</f>
        <v/>
      </c>
    </row>
    <row r="130" spans="1:8" x14ac:dyDescent="0.3">
      <c r="A130" s="93" t="str">
        <f>IF(Comparativo!A133="","",Comparativo!A133)</f>
        <v/>
      </c>
      <c r="B130" s="94"/>
      <c r="C130" s="95"/>
      <c r="D130" s="100" t="str">
        <f>IF('Lista de Produtos'!AF122="","",'Lista de Produtos'!AF122)</f>
        <v/>
      </c>
      <c r="E130" s="101"/>
      <c r="F130" s="11" t="str">
        <f>IF(Comparativo!F133="","",Comparativo!F133)</f>
        <v/>
      </c>
      <c r="G130" s="5" t="str">
        <f t="shared" si="1"/>
        <v/>
      </c>
      <c r="H130" s="5" t="str">
        <f>IF('Lista de Produtos'!AG122="","",'Lista de Produtos'!AG122)</f>
        <v/>
      </c>
    </row>
    <row r="131" spans="1:8" x14ac:dyDescent="0.3">
      <c r="A131" s="93" t="str">
        <f>IF(Comparativo!A134="","",Comparativo!A134)</f>
        <v/>
      </c>
      <c r="B131" s="94"/>
      <c r="C131" s="95"/>
      <c r="D131" s="100" t="str">
        <f>IF('Lista de Produtos'!AF123="","",'Lista de Produtos'!AF123)</f>
        <v/>
      </c>
      <c r="E131" s="101"/>
      <c r="F131" s="11" t="str">
        <f>IF(Comparativo!F134="","",Comparativo!F134)</f>
        <v/>
      </c>
      <c r="G131" s="5" t="str">
        <f t="shared" si="1"/>
        <v/>
      </c>
      <c r="H131" s="5" t="str">
        <f>IF('Lista de Produtos'!AG123="","",'Lista de Produtos'!AG123)</f>
        <v/>
      </c>
    </row>
    <row r="132" spans="1:8" x14ac:dyDescent="0.3">
      <c r="A132" s="93" t="str">
        <f>IF(Comparativo!A135="","",Comparativo!A135)</f>
        <v/>
      </c>
      <c r="B132" s="94"/>
      <c r="C132" s="95"/>
      <c r="D132" s="100" t="str">
        <f>IF('Lista de Produtos'!AF124="","",'Lista de Produtos'!AF124)</f>
        <v/>
      </c>
      <c r="E132" s="101"/>
      <c r="F132" s="11" t="str">
        <f>IF(Comparativo!F135="","",Comparativo!F135)</f>
        <v/>
      </c>
      <c r="G132" s="5" t="str">
        <f t="shared" si="1"/>
        <v/>
      </c>
      <c r="H132" s="5" t="str">
        <f>IF('Lista de Produtos'!AG124="","",'Lista de Produtos'!AG124)</f>
        <v/>
      </c>
    </row>
    <row r="133" spans="1:8" x14ac:dyDescent="0.3">
      <c r="A133" s="93" t="str">
        <f>IF(Comparativo!A136="","",Comparativo!A136)</f>
        <v/>
      </c>
      <c r="B133" s="94"/>
      <c r="C133" s="95"/>
      <c r="D133" s="100" t="str">
        <f>IF('Lista de Produtos'!AF125="","",'Lista de Produtos'!AF125)</f>
        <v/>
      </c>
      <c r="E133" s="101"/>
      <c r="F133" s="11" t="str">
        <f>IF(Comparativo!F136="","",Comparativo!F136)</f>
        <v/>
      </c>
      <c r="G133" s="5" t="str">
        <f t="shared" si="1"/>
        <v/>
      </c>
      <c r="H133" s="5" t="str">
        <f>IF('Lista de Produtos'!AG125="","",'Lista de Produtos'!AG125)</f>
        <v/>
      </c>
    </row>
    <row r="134" spans="1:8" x14ac:dyDescent="0.3">
      <c r="A134" s="93" t="str">
        <f>IF(Comparativo!A137="","",Comparativo!A137)</f>
        <v/>
      </c>
      <c r="B134" s="94"/>
      <c r="C134" s="95"/>
      <c r="D134" s="100" t="str">
        <f>IF('Lista de Produtos'!AF126="","",'Lista de Produtos'!AF126)</f>
        <v/>
      </c>
      <c r="E134" s="101"/>
      <c r="F134" s="11" t="str">
        <f>IF(Comparativo!F137="","",Comparativo!F137)</f>
        <v/>
      </c>
      <c r="G134" s="5" t="str">
        <f t="shared" si="1"/>
        <v/>
      </c>
      <c r="H134" s="5" t="str">
        <f>IF('Lista de Produtos'!AG126="","",'Lista de Produtos'!AG126)</f>
        <v/>
      </c>
    </row>
    <row r="135" spans="1:8" x14ac:dyDescent="0.3">
      <c r="A135" s="93" t="str">
        <f>IF(Comparativo!A138="","",Comparativo!A138)</f>
        <v/>
      </c>
      <c r="B135" s="94"/>
      <c r="C135" s="95"/>
      <c r="D135" s="100" t="str">
        <f>IF('Lista de Produtos'!AF127="","",'Lista de Produtos'!AF127)</f>
        <v/>
      </c>
      <c r="E135" s="101"/>
      <c r="F135" s="11" t="str">
        <f>IF(Comparativo!F138="","",Comparativo!F138)</f>
        <v/>
      </c>
      <c r="G135" s="5" t="str">
        <f t="shared" si="1"/>
        <v/>
      </c>
      <c r="H135" s="5" t="str">
        <f>IF('Lista de Produtos'!AG127="","",'Lista de Produtos'!AG127)</f>
        <v/>
      </c>
    </row>
    <row r="136" spans="1:8" x14ac:dyDescent="0.3">
      <c r="A136" s="93" t="str">
        <f>IF(Comparativo!A139="","",Comparativo!A139)</f>
        <v/>
      </c>
      <c r="B136" s="94"/>
      <c r="C136" s="95"/>
      <c r="D136" s="100" t="str">
        <f>IF('Lista de Produtos'!AF128="","",'Lista de Produtos'!AF128)</f>
        <v/>
      </c>
      <c r="E136" s="101"/>
      <c r="F136" s="11" t="str">
        <f>IF(Comparativo!F139="","",Comparativo!F139)</f>
        <v/>
      </c>
      <c r="G136" s="5" t="str">
        <f t="shared" si="1"/>
        <v/>
      </c>
      <c r="H136" s="5" t="str">
        <f>IF('Lista de Produtos'!AG128="","",'Lista de Produtos'!AG128)</f>
        <v/>
      </c>
    </row>
    <row r="137" spans="1:8" x14ac:dyDescent="0.3">
      <c r="A137" s="93" t="str">
        <f>IF(Comparativo!A140="","",Comparativo!A140)</f>
        <v/>
      </c>
      <c r="B137" s="94"/>
      <c r="C137" s="95"/>
      <c r="D137" s="100" t="str">
        <f>IF('Lista de Produtos'!AF129="","",'Lista de Produtos'!AF129)</f>
        <v/>
      </c>
      <c r="E137" s="101"/>
      <c r="F137" s="11" t="str">
        <f>IF(Comparativo!F140="","",Comparativo!F140)</f>
        <v/>
      </c>
      <c r="G137" s="5" t="str">
        <f t="shared" si="1"/>
        <v/>
      </c>
      <c r="H137" s="5" t="str">
        <f>IF('Lista de Produtos'!AG129="","",'Lista de Produtos'!AG129)</f>
        <v/>
      </c>
    </row>
    <row r="138" spans="1:8" x14ac:dyDescent="0.3">
      <c r="A138" s="93" t="str">
        <f>IF(Comparativo!A141="","",Comparativo!A141)</f>
        <v/>
      </c>
      <c r="B138" s="94"/>
      <c r="C138" s="95"/>
      <c r="D138" s="100" t="str">
        <f>IF('Lista de Produtos'!AF130="","",'Lista de Produtos'!AF130)</f>
        <v/>
      </c>
      <c r="E138" s="101"/>
      <c r="F138" s="11" t="str">
        <f>IF(Comparativo!F141="","",Comparativo!F141)</f>
        <v/>
      </c>
      <c r="G138" s="5" t="str">
        <f t="shared" si="1"/>
        <v/>
      </c>
      <c r="H138" s="5" t="str">
        <f>IF('Lista de Produtos'!AG130="","",'Lista de Produtos'!AG130)</f>
        <v/>
      </c>
    </row>
    <row r="139" spans="1:8" x14ac:dyDescent="0.3">
      <c r="A139" s="93" t="str">
        <f>IF(Comparativo!A142="","",Comparativo!A142)</f>
        <v/>
      </c>
      <c r="B139" s="94"/>
      <c r="C139" s="95"/>
      <c r="D139" s="100" t="str">
        <f>IF('Lista de Produtos'!AF131="","",'Lista de Produtos'!AF131)</f>
        <v/>
      </c>
      <c r="E139" s="101"/>
      <c r="F139" s="11" t="str">
        <f>IF(Comparativo!F142="","",Comparativo!F142)</f>
        <v/>
      </c>
      <c r="G139" s="5" t="str">
        <f t="shared" ref="G139:G202" si="2">IFERROR(D139*F139,"")</f>
        <v/>
      </c>
      <c r="H139" s="5" t="str">
        <f>IF('Lista de Produtos'!AG131="","",'Lista de Produtos'!AG131)</f>
        <v/>
      </c>
    </row>
    <row r="140" spans="1:8" x14ac:dyDescent="0.3">
      <c r="A140" s="93" t="str">
        <f>IF(Comparativo!A143="","",Comparativo!A143)</f>
        <v/>
      </c>
      <c r="B140" s="94"/>
      <c r="C140" s="95"/>
      <c r="D140" s="100" t="str">
        <f>IF('Lista de Produtos'!AF132="","",'Lista de Produtos'!AF132)</f>
        <v/>
      </c>
      <c r="E140" s="101"/>
      <c r="F140" s="11" t="str">
        <f>IF(Comparativo!F143="","",Comparativo!F143)</f>
        <v/>
      </c>
      <c r="G140" s="5" t="str">
        <f t="shared" si="2"/>
        <v/>
      </c>
      <c r="H140" s="5" t="str">
        <f>IF('Lista de Produtos'!AG132="","",'Lista de Produtos'!AG132)</f>
        <v/>
      </c>
    </row>
    <row r="141" spans="1:8" x14ac:dyDescent="0.3">
      <c r="A141" s="93" t="str">
        <f>IF(Comparativo!A144="","",Comparativo!A144)</f>
        <v/>
      </c>
      <c r="B141" s="94"/>
      <c r="C141" s="95"/>
      <c r="D141" s="100" t="str">
        <f>IF('Lista de Produtos'!AF133="","",'Lista de Produtos'!AF133)</f>
        <v/>
      </c>
      <c r="E141" s="101"/>
      <c r="F141" s="11" t="str">
        <f>IF(Comparativo!F144="","",Comparativo!F144)</f>
        <v/>
      </c>
      <c r="G141" s="5" t="str">
        <f t="shared" si="2"/>
        <v/>
      </c>
      <c r="H141" s="5" t="str">
        <f>IF('Lista de Produtos'!AG133="","",'Lista de Produtos'!AG133)</f>
        <v/>
      </c>
    </row>
    <row r="142" spans="1:8" x14ac:dyDescent="0.3">
      <c r="A142" s="93" t="str">
        <f>IF(Comparativo!A145="","",Comparativo!A145)</f>
        <v/>
      </c>
      <c r="B142" s="94"/>
      <c r="C142" s="95"/>
      <c r="D142" s="100" t="str">
        <f>IF('Lista de Produtos'!AF134="","",'Lista de Produtos'!AF134)</f>
        <v/>
      </c>
      <c r="E142" s="101"/>
      <c r="F142" s="11" t="str">
        <f>IF(Comparativo!F145="","",Comparativo!F145)</f>
        <v/>
      </c>
      <c r="G142" s="5" t="str">
        <f t="shared" si="2"/>
        <v/>
      </c>
      <c r="H142" s="5" t="str">
        <f>IF('Lista de Produtos'!AG134="","",'Lista de Produtos'!AG134)</f>
        <v/>
      </c>
    </row>
    <row r="143" spans="1:8" x14ac:dyDescent="0.3">
      <c r="A143" s="93" t="str">
        <f>IF(Comparativo!A146="","",Comparativo!A146)</f>
        <v/>
      </c>
      <c r="B143" s="94"/>
      <c r="C143" s="95"/>
      <c r="D143" s="100" t="str">
        <f>IF('Lista de Produtos'!AF135="","",'Lista de Produtos'!AF135)</f>
        <v/>
      </c>
      <c r="E143" s="101"/>
      <c r="F143" s="11" t="str">
        <f>IF(Comparativo!F146="","",Comparativo!F146)</f>
        <v/>
      </c>
      <c r="G143" s="5" t="str">
        <f t="shared" si="2"/>
        <v/>
      </c>
      <c r="H143" s="5" t="str">
        <f>IF('Lista de Produtos'!AG135="","",'Lista de Produtos'!AG135)</f>
        <v/>
      </c>
    </row>
    <row r="144" spans="1:8" x14ac:dyDescent="0.3">
      <c r="A144" s="93" t="str">
        <f>IF(Comparativo!A147="","",Comparativo!A147)</f>
        <v/>
      </c>
      <c r="B144" s="94"/>
      <c r="C144" s="95"/>
      <c r="D144" s="100" t="str">
        <f>IF('Lista de Produtos'!AF136="","",'Lista de Produtos'!AF136)</f>
        <v/>
      </c>
      <c r="E144" s="101"/>
      <c r="F144" s="11" t="str">
        <f>IF(Comparativo!F147="","",Comparativo!F147)</f>
        <v/>
      </c>
      <c r="G144" s="5" t="str">
        <f t="shared" si="2"/>
        <v/>
      </c>
      <c r="H144" s="5" t="str">
        <f>IF('Lista de Produtos'!AG136="","",'Lista de Produtos'!AG136)</f>
        <v/>
      </c>
    </row>
    <row r="145" spans="1:8" x14ac:dyDescent="0.3">
      <c r="A145" s="93" t="str">
        <f>IF(Comparativo!A148="","",Comparativo!A148)</f>
        <v/>
      </c>
      <c r="B145" s="94"/>
      <c r="C145" s="95"/>
      <c r="D145" s="100" t="str">
        <f>IF('Lista de Produtos'!AF137="","",'Lista de Produtos'!AF137)</f>
        <v/>
      </c>
      <c r="E145" s="101"/>
      <c r="F145" s="11" t="str">
        <f>IF(Comparativo!F148="","",Comparativo!F148)</f>
        <v/>
      </c>
      <c r="G145" s="5" t="str">
        <f t="shared" si="2"/>
        <v/>
      </c>
      <c r="H145" s="5" t="str">
        <f>IF('Lista de Produtos'!AG137="","",'Lista de Produtos'!AG137)</f>
        <v/>
      </c>
    </row>
    <row r="146" spans="1:8" x14ac:dyDescent="0.3">
      <c r="A146" s="93" t="str">
        <f>IF(Comparativo!A149="","",Comparativo!A149)</f>
        <v/>
      </c>
      <c r="B146" s="94"/>
      <c r="C146" s="95"/>
      <c r="D146" s="100" t="str">
        <f>IF('Lista de Produtos'!AF138="","",'Lista de Produtos'!AF138)</f>
        <v/>
      </c>
      <c r="E146" s="101"/>
      <c r="F146" s="11" t="str">
        <f>IF(Comparativo!F149="","",Comparativo!F149)</f>
        <v/>
      </c>
      <c r="G146" s="5" t="str">
        <f t="shared" si="2"/>
        <v/>
      </c>
      <c r="H146" s="5" t="str">
        <f>IF('Lista de Produtos'!AG138="","",'Lista de Produtos'!AG138)</f>
        <v/>
      </c>
    </row>
    <row r="147" spans="1:8" x14ac:dyDescent="0.3">
      <c r="A147" s="93" t="str">
        <f>IF(Comparativo!A150="","",Comparativo!A150)</f>
        <v/>
      </c>
      <c r="B147" s="94"/>
      <c r="C147" s="95"/>
      <c r="D147" s="100" t="str">
        <f>IF('Lista de Produtos'!AF139="","",'Lista de Produtos'!AF139)</f>
        <v/>
      </c>
      <c r="E147" s="101"/>
      <c r="F147" s="11" t="str">
        <f>IF(Comparativo!F150="","",Comparativo!F150)</f>
        <v/>
      </c>
      <c r="G147" s="5" t="str">
        <f t="shared" si="2"/>
        <v/>
      </c>
      <c r="H147" s="5" t="str">
        <f>IF('Lista de Produtos'!AG139="","",'Lista de Produtos'!AG139)</f>
        <v/>
      </c>
    </row>
    <row r="148" spans="1:8" x14ac:dyDescent="0.3">
      <c r="A148" s="93" t="str">
        <f>IF(Comparativo!A151="","",Comparativo!A151)</f>
        <v/>
      </c>
      <c r="B148" s="94"/>
      <c r="C148" s="95"/>
      <c r="D148" s="100" t="str">
        <f>IF('Lista de Produtos'!AF140="","",'Lista de Produtos'!AF140)</f>
        <v/>
      </c>
      <c r="E148" s="101"/>
      <c r="F148" s="11" t="str">
        <f>IF(Comparativo!F151="","",Comparativo!F151)</f>
        <v/>
      </c>
      <c r="G148" s="5" t="str">
        <f t="shared" si="2"/>
        <v/>
      </c>
      <c r="H148" s="5" t="str">
        <f>IF('Lista de Produtos'!AG140="","",'Lista de Produtos'!AG140)</f>
        <v/>
      </c>
    </row>
    <row r="149" spans="1:8" x14ac:dyDescent="0.3">
      <c r="A149" s="93" t="str">
        <f>IF(Comparativo!A152="","",Comparativo!A152)</f>
        <v/>
      </c>
      <c r="B149" s="94"/>
      <c r="C149" s="95"/>
      <c r="D149" s="100" t="str">
        <f>IF('Lista de Produtos'!AF141="","",'Lista de Produtos'!AF141)</f>
        <v/>
      </c>
      <c r="E149" s="101"/>
      <c r="F149" s="11" t="str">
        <f>IF(Comparativo!F152="","",Comparativo!F152)</f>
        <v/>
      </c>
      <c r="G149" s="5" t="str">
        <f t="shared" si="2"/>
        <v/>
      </c>
      <c r="H149" s="5" t="str">
        <f>IF('Lista de Produtos'!AG141="","",'Lista de Produtos'!AG141)</f>
        <v/>
      </c>
    </row>
    <row r="150" spans="1:8" x14ac:dyDescent="0.3">
      <c r="A150" s="93" t="str">
        <f>IF(Comparativo!A153="","",Comparativo!A153)</f>
        <v/>
      </c>
      <c r="B150" s="94"/>
      <c r="C150" s="95"/>
      <c r="D150" s="100" t="str">
        <f>IF('Lista de Produtos'!AF142="","",'Lista de Produtos'!AF142)</f>
        <v/>
      </c>
      <c r="E150" s="101"/>
      <c r="F150" s="11" t="str">
        <f>IF(Comparativo!F153="","",Comparativo!F153)</f>
        <v/>
      </c>
      <c r="G150" s="5" t="str">
        <f t="shared" si="2"/>
        <v/>
      </c>
      <c r="H150" s="5" t="str">
        <f>IF('Lista de Produtos'!AG142="","",'Lista de Produtos'!AG142)</f>
        <v/>
      </c>
    </row>
    <row r="151" spans="1:8" x14ac:dyDescent="0.3">
      <c r="A151" s="93" t="str">
        <f>IF(Comparativo!A154="","",Comparativo!A154)</f>
        <v/>
      </c>
      <c r="B151" s="94"/>
      <c r="C151" s="95"/>
      <c r="D151" s="100" t="str">
        <f>IF('Lista de Produtos'!AF143="","",'Lista de Produtos'!AF143)</f>
        <v/>
      </c>
      <c r="E151" s="101"/>
      <c r="F151" s="11" t="str">
        <f>IF(Comparativo!F154="","",Comparativo!F154)</f>
        <v/>
      </c>
      <c r="G151" s="5" t="str">
        <f t="shared" si="2"/>
        <v/>
      </c>
      <c r="H151" s="5" t="str">
        <f>IF('Lista de Produtos'!AG143="","",'Lista de Produtos'!AG143)</f>
        <v/>
      </c>
    </row>
    <row r="152" spans="1:8" x14ac:dyDescent="0.3">
      <c r="A152" s="93" t="str">
        <f>IF(Comparativo!A155="","",Comparativo!A155)</f>
        <v/>
      </c>
      <c r="B152" s="94"/>
      <c r="C152" s="95"/>
      <c r="D152" s="100" t="str">
        <f>IF('Lista de Produtos'!AF144="","",'Lista de Produtos'!AF144)</f>
        <v/>
      </c>
      <c r="E152" s="101"/>
      <c r="F152" s="11" t="str">
        <f>IF(Comparativo!F155="","",Comparativo!F155)</f>
        <v/>
      </c>
      <c r="G152" s="5" t="str">
        <f t="shared" si="2"/>
        <v/>
      </c>
      <c r="H152" s="5" t="str">
        <f>IF('Lista de Produtos'!AG144="","",'Lista de Produtos'!AG144)</f>
        <v/>
      </c>
    </row>
    <row r="153" spans="1:8" x14ac:dyDescent="0.3">
      <c r="A153" s="93" t="str">
        <f>IF(Comparativo!A156="","",Comparativo!A156)</f>
        <v/>
      </c>
      <c r="B153" s="94"/>
      <c r="C153" s="95"/>
      <c r="D153" s="100" t="str">
        <f>IF('Lista de Produtos'!AF145="","",'Lista de Produtos'!AF145)</f>
        <v/>
      </c>
      <c r="E153" s="101"/>
      <c r="F153" s="11" t="str">
        <f>IF(Comparativo!F156="","",Comparativo!F156)</f>
        <v/>
      </c>
      <c r="G153" s="5" t="str">
        <f t="shared" si="2"/>
        <v/>
      </c>
      <c r="H153" s="5" t="str">
        <f>IF('Lista de Produtos'!AG145="","",'Lista de Produtos'!AG145)</f>
        <v/>
      </c>
    </row>
    <row r="154" spans="1:8" x14ac:dyDescent="0.3">
      <c r="A154" s="93" t="str">
        <f>IF(Comparativo!A157="","",Comparativo!A157)</f>
        <v/>
      </c>
      <c r="B154" s="94"/>
      <c r="C154" s="95"/>
      <c r="D154" s="100" t="str">
        <f>IF('Lista de Produtos'!AF146="","",'Lista de Produtos'!AF146)</f>
        <v/>
      </c>
      <c r="E154" s="101"/>
      <c r="F154" s="11" t="str">
        <f>IF(Comparativo!F157="","",Comparativo!F157)</f>
        <v/>
      </c>
      <c r="G154" s="5" t="str">
        <f t="shared" si="2"/>
        <v/>
      </c>
      <c r="H154" s="5" t="str">
        <f>IF('Lista de Produtos'!AG146="","",'Lista de Produtos'!AG146)</f>
        <v/>
      </c>
    </row>
    <row r="155" spans="1:8" x14ac:dyDescent="0.3">
      <c r="A155" s="93" t="str">
        <f>IF(Comparativo!A158="","",Comparativo!A158)</f>
        <v/>
      </c>
      <c r="B155" s="94"/>
      <c r="C155" s="95"/>
      <c r="D155" s="100" t="str">
        <f>IF('Lista de Produtos'!AF147="","",'Lista de Produtos'!AF147)</f>
        <v/>
      </c>
      <c r="E155" s="101"/>
      <c r="F155" s="11" t="str">
        <f>IF(Comparativo!F158="","",Comparativo!F158)</f>
        <v/>
      </c>
      <c r="G155" s="5" t="str">
        <f t="shared" si="2"/>
        <v/>
      </c>
      <c r="H155" s="5" t="str">
        <f>IF('Lista de Produtos'!AG147="","",'Lista de Produtos'!AG147)</f>
        <v/>
      </c>
    </row>
    <row r="156" spans="1:8" x14ac:dyDescent="0.3">
      <c r="A156" s="93" t="str">
        <f>IF(Comparativo!A159="","",Comparativo!A159)</f>
        <v/>
      </c>
      <c r="B156" s="94"/>
      <c r="C156" s="95"/>
      <c r="D156" s="100" t="str">
        <f>IF('Lista de Produtos'!AF148="","",'Lista de Produtos'!AF148)</f>
        <v/>
      </c>
      <c r="E156" s="101"/>
      <c r="F156" s="11" t="str">
        <f>IF(Comparativo!F159="","",Comparativo!F159)</f>
        <v/>
      </c>
      <c r="G156" s="5" t="str">
        <f t="shared" si="2"/>
        <v/>
      </c>
      <c r="H156" s="5" t="str">
        <f>IF('Lista de Produtos'!AG148="","",'Lista de Produtos'!AG148)</f>
        <v/>
      </c>
    </row>
    <row r="157" spans="1:8" x14ac:dyDescent="0.3">
      <c r="A157" s="93" t="str">
        <f>IF(Comparativo!A160="","",Comparativo!A160)</f>
        <v/>
      </c>
      <c r="B157" s="94"/>
      <c r="C157" s="95"/>
      <c r="D157" s="100" t="str">
        <f>IF('Lista de Produtos'!AF149="","",'Lista de Produtos'!AF149)</f>
        <v/>
      </c>
      <c r="E157" s="101"/>
      <c r="F157" s="11" t="str">
        <f>IF(Comparativo!F160="","",Comparativo!F160)</f>
        <v/>
      </c>
      <c r="G157" s="5" t="str">
        <f t="shared" si="2"/>
        <v/>
      </c>
      <c r="H157" s="5" t="str">
        <f>IF('Lista de Produtos'!AG149="","",'Lista de Produtos'!AG149)</f>
        <v/>
      </c>
    </row>
    <row r="158" spans="1:8" x14ac:dyDescent="0.3">
      <c r="A158" s="93" t="str">
        <f>IF(Comparativo!A161="","",Comparativo!A161)</f>
        <v/>
      </c>
      <c r="B158" s="94"/>
      <c r="C158" s="95"/>
      <c r="D158" s="100" t="str">
        <f>IF('Lista de Produtos'!AF150="","",'Lista de Produtos'!AF150)</f>
        <v/>
      </c>
      <c r="E158" s="101"/>
      <c r="F158" s="11" t="str">
        <f>IF(Comparativo!F161="","",Comparativo!F161)</f>
        <v/>
      </c>
      <c r="G158" s="5" t="str">
        <f t="shared" si="2"/>
        <v/>
      </c>
      <c r="H158" s="5" t="str">
        <f>IF('Lista de Produtos'!AG150="","",'Lista de Produtos'!AG150)</f>
        <v/>
      </c>
    </row>
    <row r="159" spans="1:8" x14ac:dyDescent="0.3">
      <c r="A159" s="93" t="str">
        <f>IF(Comparativo!A162="","",Comparativo!A162)</f>
        <v/>
      </c>
      <c r="B159" s="94"/>
      <c r="C159" s="95"/>
      <c r="D159" s="100" t="str">
        <f>IF('Lista de Produtos'!AF151="","",'Lista de Produtos'!AF151)</f>
        <v/>
      </c>
      <c r="E159" s="101"/>
      <c r="F159" s="11" t="str">
        <f>IF(Comparativo!F162="","",Comparativo!F162)</f>
        <v/>
      </c>
      <c r="G159" s="5" t="str">
        <f t="shared" si="2"/>
        <v/>
      </c>
      <c r="H159" s="5" t="str">
        <f>IF('Lista de Produtos'!AG151="","",'Lista de Produtos'!AG151)</f>
        <v/>
      </c>
    </row>
    <row r="160" spans="1:8" x14ac:dyDescent="0.3">
      <c r="A160" s="93" t="str">
        <f>IF(Comparativo!A163="","",Comparativo!A163)</f>
        <v/>
      </c>
      <c r="B160" s="94"/>
      <c r="C160" s="95"/>
      <c r="D160" s="100" t="str">
        <f>IF('Lista de Produtos'!AF152="","",'Lista de Produtos'!AF152)</f>
        <v/>
      </c>
      <c r="E160" s="101"/>
      <c r="F160" s="11" t="str">
        <f>IF(Comparativo!F163="","",Comparativo!F163)</f>
        <v/>
      </c>
      <c r="G160" s="5" t="str">
        <f t="shared" si="2"/>
        <v/>
      </c>
      <c r="H160" s="5" t="str">
        <f>IF('Lista de Produtos'!AG152="","",'Lista de Produtos'!AG152)</f>
        <v/>
      </c>
    </row>
    <row r="161" spans="1:8" x14ac:dyDescent="0.3">
      <c r="A161" s="93" t="str">
        <f>IF(Comparativo!A164="","",Comparativo!A164)</f>
        <v/>
      </c>
      <c r="B161" s="94"/>
      <c r="C161" s="95"/>
      <c r="D161" s="100" t="str">
        <f>IF('Lista de Produtos'!AF153="","",'Lista de Produtos'!AF153)</f>
        <v/>
      </c>
      <c r="E161" s="101"/>
      <c r="F161" s="11" t="str">
        <f>IF(Comparativo!F164="","",Comparativo!F164)</f>
        <v/>
      </c>
      <c r="G161" s="5" t="str">
        <f t="shared" si="2"/>
        <v/>
      </c>
      <c r="H161" s="5" t="str">
        <f>IF('Lista de Produtos'!AG153="","",'Lista de Produtos'!AG153)</f>
        <v/>
      </c>
    </row>
    <row r="162" spans="1:8" x14ac:dyDescent="0.3">
      <c r="A162" s="93" t="str">
        <f>IF(Comparativo!A165="","",Comparativo!A165)</f>
        <v/>
      </c>
      <c r="B162" s="94"/>
      <c r="C162" s="95"/>
      <c r="D162" s="100" t="str">
        <f>IF('Lista de Produtos'!AF154="","",'Lista de Produtos'!AF154)</f>
        <v/>
      </c>
      <c r="E162" s="101"/>
      <c r="F162" s="11" t="str">
        <f>IF(Comparativo!F165="","",Comparativo!F165)</f>
        <v/>
      </c>
      <c r="G162" s="5" t="str">
        <f t="shared" si="2"/>
        <v/>
      </c>
      <c r="H162" s="5" t="str">
        <f>IF('Lista de Produtos'!AG154="","",'Lista de Produtos'!AG154)</f>
        <v/>
      </c>
    </row>
    <row r="163" spans="1:8" x14ac:dyDescent="0.3">
      <c r="A163" s="93" t="str">
        <f>IF(Comparativo!A166="","",Comparativo!A166)</f>
        <v/>
      </c>
      <c r="B163" s="94"/>
      <c r="C163" s="95"/>
      <c r="D163" s="100" t="str">
        <f>IF('Lista de Produtos'!AF155="","",'Lista de Produtos'!AF155)</f>
        <v/>
      </c>
      <c r="E163" s="101"/>
      <c r="F163" s="11" t="str">
        <f>IF(Comparativo!F166="","",Comparativo!F166)</f>
        <v/>
      </c>
      <c r="G163" s="5" t="str">
        <f t="shared" si="2"/>
        <v/>
      </c>
      <c r="H163" s="5" t="str">
        <f>IF('Lista de Produtos'!AG155="","",'Lista de Produtos'!AG155)</f>
        <v/>
      </c>
    </row>
    <row r="164" spans="1:8" x14ac:dyDescent="0.3">
      <c r="A164" s="93" t="str">
        <f>IF(Comparativo!A167="","",Comparativo!A167)</f>
        <v/>
      </c>
      <c r="B164" s="94"/>
      <c r="C164" s="95"/>
      <c r="D164" s="100" t="str">
        <f>IF('Lista de Produtos'!AF156="","",'Lista de Produtos'!AF156)</f>
        <v/>
      </c>
      <c r="E164" s="101"/>
      <c r="F164" s="11" t="str">
        <f>IF(Comparativo!F167="","",Comparativo!F167)</f>
        <v/>
      </c>
      <c r="G164" s="5" t="str">
        <f t="shared" si="2"/>
        <v/>
      </c>
      <c r="H164" s="5" t="str">
        <f>IF('Lista de Produtos'!AG156="","",'Lista de Produtos'!AG156)</f>
        <v/>
      </c>
    </row>
    <row r="165" spans="1:8" x14ac:dyDescent="0.3">
      <c r="A165" s="93" t="str">
        <f>IF(Comparativo!A168="","",Comparativo!A168)</f>
        <v/>
      </c>
      <c r="B165" s="94"/>
      <c r="C165" s="95"/>
      <c r="D165" s="100" t="str">
        <f>IF('Lista de Produtos'!AF157="","",'Lista de Produtos'!AF157)</f>
        <v/>
      </c>
      <c r="E165" s="101"/>
      <c r="F165" s="11" t="str">
        <f>IF(Comparativo!F168="","",Comparativo!F168)</f>
        <v/>
      </c>
      <c r="G165" s="5" t="str">
        <f t="shared" si="2"/>
        <v/>
      </c>
      <c r="H165" s="5" t="str">
        <f>IF('Lista de Produtos'!AG157="","",'Lista de Produtos'!AG157)</f>
        <v/>
      </c>
    </row>
    <row r="166" spans="1:8" x14ac:dyDescent="0.3">
      <c r="A166" s="93" t="str">
        <f>IF(Comparativo!A169="","",Comparativo!A169)</f>
        <v/>
      </c>
      <c r="B166" s="94"/>
      <c r="C166" s="95"/>
      <c r="D166" s="100" t="str">
        <f>IF('Lista de Produtos'!AF158="","",'Lista de Produtos'!AF158)</f>
        <v/>
      </c>
      <c r="E166" s="101"/>
      <c r="F166" s="11" t="str">
        <f>IF(Comparativo!F169="","",Comparativo!F169)</f>
        <v/>
      </c>
      <c r="G166" s="5" t="str">
        <f t="shared" si="2"/>
        <v/>
      </c>
      <c r="H166" s="5" t="str">
        <f>IF('Lista de Produtos'!AG158="","",'Lista de Produtos'!AG158)</f>
        <v/>
      </c>
    </row>
    <row r="167" spans="1:8" x14ac:dyDescent="0.3">
      <c r="A167" s="93" t="str">
        <f>IF(Comparativo!A170="","",Comparativo!A170)</f>
        <v/>
      </c>
      <c r="B167" s="94"/>
      <c r="C167" s="95"/>
      <c r="D167" s="100" t="str">
        <f>IF('Lista de Produtos'!AF159="","",'Lista de Produtos'!AF159)</f>
        <v/>
      </c>
      <c r="E167" s="101"/>
      <c r="F167" s="11" t="str">
        <f>IF(Comparativo!F170="","",Comparativo!F170)</f>
        <v/>
      </c>
      <c r="G167" s="5" t="str">
        <f t="shared" si="2"/>
        <v/>
      </c>
      <c r="H167" s="5" t="str">
        <f>IF('Lista de Produtos'!AG159="","",'Lista de Produtos'!AG159)</f>
        <v/>
      </c>
    </row>
    <row r="168" spans="1:8" x14ac:dyDescent="0.3">
      <c r="A168" s="93" t="str">
        <f>IF(Comparativo!A171="","",Comparativo!A171)</f>
        <v/>
      </c>
      <c r="B168" s="94"/>
      <c r="C168" s="95"/>
      <c r="D168" s="100" t="str">
        <f>IF('Lista de Produtos'!AF160="","",'Lista de Produtos'!AF160)</f>
        <v/>
      </c>
      <c r="E168" s="101"/>
      <c r="F168" s="11" t="str">
        <f>IF(Comparativo!F171="","",Comparativo!F171)</f>
        <v/>
      </c>
      <c r="G168" s="5" t="str">
        <f t="shared" si="2"/>
        <v/>
      </c>
      <c r="H168" s="5" t="str">
        <f>IF('Lista de Produtos'!AG160="","",'Lista de Produtos'!AG160)</f>
        <v/>
      </c>
    </row>
    <row r="169" spans="1:8" x14ac:dyDescent="0.3">
      <c r="A169" s="93" t="str">
        <f>IF(Comparativo!A172="","",Comparativo!A172)</f>
        <v/>
      </c>
      <c r="B169" s="94"/>
      <c r="C169" s="95"/>
      <c r="D169" s="100" t="str">
        <f>IF('Lista de Produtos'!AF161="","",'Lista de Produtos'!AF161)</f>
        <v/>
      </c>
      <c r="E169" s="101"/>
      <c r="F169" s="11" t="str">
        <f>IF(Comparativo!F172="","",Comparativo!F172)</f>
        <v/>
      </c>
      <c r="G169" s="5" t="str">
        <f t="shared" si="2"/>
        <v/>
      </c>
      <c r="H169" s="5" t="str">
        <f>IF('Lista de Produtos'!AG161="","",'Lista de Produtos'!AG161)</f>
        <v/>
      </c>
    </row>
    <row r="170" spans="1:8" x14ac:dyDescent="0.3">
      <c r="A170" s="93" t="str">
        <f>IF(Comparativo!A173="","",Comparativo!A173)</f>
        <v/>
      </c>
      <c r="B170" s="94"/>
      <c r="C170" s="95"/>
      <c r="D170" s="100" t="str">
        <f>IF('Lista de Produtos'!AF162="","",'Lista de Produtos'!AF162)</f>
        <v/>
      </c>
      <c r="E170" s="101"/>
      <c r="F170" s="11" t="str">
        <f>IF(Comparativo!F173="","",Comparativo!F173)</f>
        <v/>
      </c>
      <c r="G170" s="5" t="str">
        <f t="shared" si="2"/>
        <v/>
      </c>
      <c r="H170" s="5" t="str">
        <f>IF('Lista de Produtos'!AG162="","",'Lista de Produtos'!AG162)</f>
        <v/>
      </c>
    </row>
    <row r="171" spans="1:8" x14ac:dyDescent="0.3">
      <c r="A171" s="93" t="str">
        <f>IF(Comparativo!A174="","",Comparativo!A174)</f>
        <v/>
      </c>
      <c r="B171" s="94"/>
      <c r="C171" s="95"/>
      <c r="D171" s="100" t="str">
        <f>IF('Lista de Produtos'!AF163="","",'Lista de Produtos'!AF163)</f>
        <v/>
      </c>
      <c r="E171" s="101"/>
      <c r="F171" s="11" t="str">
        <f>IF(Comparativo!F174="","",Comparativo!F174)</f>
        <v/>
      </c>
      <c r="G171" s="5" t="str">
        <f t="shared" si="2"/>
        <v/>
      </c>
      <c r="H171" s="5" t="str">
        <f>IF('Lista de Produtos'!AG163="","",'Lista de Produtos'!AG163)</f>
        <v/>
      </c>
    </row>
    <row r="172" spans="1:8" x14ac:dyDescent="0.3">
      <c r="A172" s="93" t="str">
        <f>IF(Comparativo!A175="","",Comparativo!A175)</f>
        <v/>
      </c>
      <c r="B172" s="94"/>
      <c r="C172" s="95"/>
      <c r="D172" s="100" t="str">
        <f>IF('Lista de Produtos'!AF164="","",'Lista de Produtos'!AF164)</f>
        <v/>
      </c>
      <c r="E172" s="101"/>
      <c r="F172" s="11" t="str">
        <f>IF(Comparativo!F175="","",Comparativo!F175)</f>
        <v/>
      </c>
      <c r="G172" s="5" t="str">
        <f t="shared" si="2"/>
        <v/>
      </c>
      <c r="H172" s="5" t="str">
        <f>IF('Lista de Produtos'!AG164="","",'Lista de Produtos'!AG164)</f>
        <v/>
      </c>
    </row>
    <row r="173" spans="1:8" x14ac:dyDescent="0.3">
      <c r="A173" s="93" t="str">
        <f>IF(Comparativo!A176="","",Comparativo!A176)</f>
        <v/>
      </c>
      <c r="B173" s="94"/>
      <c r="C173" s="95"/>
      <c r="D173" s="100" t="str">
        <f>IF('Lista de Produtos'!AF165="","",'Lista de Produtos'!AF165)</f>
        <v/>
      </c>
      <c r="E173" s="101"/>
      <c r="F173" s="11" t="str">
        <f>IF(Comparativo!F176="","",Comparativo!F176)</f>
        <v/>
      </c>
      <c r="G173" s="5" t="str">
        <f t="shared" si="2"/>
        <v/>
      </c>
      <c r="H173" s="5" t="str">
        <f>IF('Lista de Produtos'!AG165="","",'Lista de Produtos'!AG165)</f>
        <v/>
      </c>
    </row>
    <row r="174" spans="1:8" x14ac:dyDescent="0.3">
      <c r="A174" s="93" t="str">
        <f>IF(Comparativo!A177="","",Comparativo!A177)</f>
        <v/>
      </c>
      <c r="B174" s="94"/>
      <c r="C174" s="95"/>
      <c r="D174" s="100" t="str">
        <f>IF('Lista de Produtos'!AF166="","",'Lista de Produtos'!AF166)</f>
        <v/>
      </c>
      <c r="E174" s="101"/>
      <c r="F174" s="11" t="str">
        <f>IF(Comparativo!F177="","",Comparativo!F177)</f>
        <v/>
      </c>
      <c r="G174" s="5" t="str">
        <f t="shared" si="2"/>
        <v/>
      </c>
      <c r="H174" s="5" t="str">
        <f>IF('Lista de Produtos'!AG166="","",'Lista de Produtos'!AG166)</f>
        <v/>
      </c>
    </row>
    <row r="175" spans="1:8" x14ac:dyDescent="0.3">
      <c r="A175" s="93" t="str">
        <f>IF(Comparativo!A178="","",Comparativo!A178)</f>
        <v/>
      </c>
      <c r="B175" s="94"/>
      <c r="C175" s="95"/>
      <c r="D175" s="100" t="str">
        <f>IF('Lista de Produtos'!AF167="","",'Lista de Produtos'!AF167)</f>
        <v/>
      </c>
      <c r="E175" s="101"/>
      <c r="F175" s="11" t="str">
        <f>IF(Comparativo!F178="","",Comparativo!F178)</f>
        <v/>
      </c>
      <c r="G175" s="5" t="str">
        <f t="shared" si="2"/>
        <v/>
      </c>
      <c r="H175" s="5" t="str">
        <f>IF('Lista de Produtos'!AG167="","",'Lista de Produtos'!AG167)</f>
        <v/>
      </c>
    </row>
    <row r="176" spans="1:8" x14ac:dyDescent="0.3">
      <c r="A176" s="93" t="str">
        <f>IF(Comparativo!A179="","",Comparativo!A179)</f>
        <v/>
      </c>
      <c r="B176" s="94"/>
      <c r="C176" s="95"/>
      <c r="D176" s="100" t="str">
        <f>IF('Lista de Produtos'!AF168="","",'Lista de Produtos'!AF168)</f>
        <v/>
      </c>
      <c r="E176" s="101"/>
      <c r="F176" s="11" t="str">
        <f>IF(Comparativo!F179="","",Comparativo!F179)</f>
        <v/>
      </c>
      <c r="G176" s="5" t="str">
        <f t="shared" si="2"/>
        <v/>
      </c>
      <c r="H176" s="5" t="str">
        <f>IF('Lista de Produtos'!AG168="","",'Lista de Produtos'!AG168)</f>
        <v/>
      </c>
    </row>
    <row r="177" spans="1:8" x14ac:dyDescent="0.3">
      <c r="A177" s="93" t="str">
        <f>IF(Comparativo!A180="","",Comparativo!A180)</f>
        <v/>
      </c>
      <c r="B177" s="94"/>
      <c r="C177" s="95"/>
      <c r="D177" s="100" t="str">
        <f>IF('Lista de Produtos'!AF169="","",'Lista de Produtos'!AF169)</f>
        <v/>
      </c>
      <c r="E177" s="101"/>
      <c r="F177" s="11" t="str">
        <f>IF(Comparativo!F180="","",Comparativo!F180)</f>
        <v/>
      </c>
      <c r="G177" s="5" t="str">
        <f t="shared" si="2"/>
        <v/>
      </c>
      <c r="H177" s="5" t="str">
        <f>IF('Lista de Produtos'!AG169="","",'Lista de Produtos'!AG169)</f>
        <v/>
      </c>
    </row>
    <row r="178" spans="1:8" x14ac:dyDescent="0.3">
      <c r="A178" s="93" t="str">
        <f>IF(Comparativo!A181="","",Comparativo!A181)</f>
        <v/>
      </c>
      <c r="B178" s="94"/>
      <c r="C178" s="95"/>
      <c r="D178" s="100" t="str">
        <f>IF('Lista de Produtos'!AF170="","",'Lista de Produtos'!AF170)</f>
        <v/>
      </c>
      <c r="E178" s="101"/>
      <c r="F178" s="11" t="str">
        <f>IF(Comparativo!F181="","",Comparativo!F181)</f>
        <v/>
      </c>
      <c r="G178" s="5" t="str">
        <f t="shared" si="2"/>
        <v/>
      </c>
      <c r="H178" s="5" t="str">
        <f>IF('Lista de Produtos'!AG170="","",'Lista de Produtos'!AG170)</f>
        <v/>
      </c>
    </row>
    <row r="179" spans="1:8" x14ac:dyDescent="0.3">
      <c r="A179" s="93" t="str">
        <f>IF(Comparativo!A182="","",Comparativo!A182)</f>
        <v/>
      </c>
      <c r="B179" s="94"/>
      <c r="C179" s="95"/>
      <c r="D179" s="100" t="str">
        <f>IF('Lista de Produtos'!AF171="","",'Lista de Produtos'!AF171)</f>
        <v/>
      </c>
      <c r="E179" s="101"/>
      <c r="F179" s="11" t="str">
        <f>IF(Comparativo!F182="","",Comparativo!F182)</f>
        <v/>
      </c>
      <c r="G179" s="5" t="str">
        <f t="shared" si="2"/>
        <v/>
      </c>
      <c r="H179" s="5" t="str">
        <f>IF('Lista de Produtos'!AG171="","",'Lista de Produtos'!AG171)</f>
        <v/>
      </c>
    </row>
    <row r="180" spans="1:8" x14ac:dyDescent="0.3">
      <c r="A180" s="93" t="str">
        <f>IF(Comparativo!A183="","",Comparativo!A183)</f>
        <v/>
      </c>
      <c r="B180" s="94"/>
      <c r="C180" s="95"/>
      <c r="D180" s="100" t="str">
        <f>IF('Lista de Produtos'!AF172="","",'Lista de Produtos'!AF172)</f>
        <v/>
      </c>
      <c r="E180" s="101"/>
      <c r="F180" s="11" t="str">
        <f>IF(Comparativo!F183="","",Comparativo!F183)</f>
        <v/>
      </c>
      <c r="G180" s="5" t="str">
        <f t="shared" si="2"/>
        <v/>
      </c>
      <c r="H180" s="5" t="str">
        <f>IF('Lista de Produtos'!AG172="","",'Lista de Produtos'!AG172)</f>
        <v/>
      </c>
    </row>
    <row r="181" spans="1:8" x14ac:dyDescent="0.3">
      <c r="A181" s="93" t="str">
        <f>IF(Comparativo!A184="","",Comparativo!A184)</f>
        <v/>
      </c>
      <c r="B181" s="94"/>
      <c r="C181" s="95"/>
      <c r="D181" s="100" t="str">
        <f>IF('Lista de Produtos'!AF173="","",'Lista de Produtos'!AF173)</f>
        <v/>
      </c>
      <c r="E181" s="101"/>
      <c r="F181" s="11" t="str">
        <f>IF(Comparativo!F184="","",Comparativo!F184)</f>
        <v/>
      </c>
      <c r="G181" s="5" t="str">
        <f t="shared" si="2"/>
        <v/>
      </c>
      <c r="H181" s="5" t="str">
        <f>IF('Lista de Produtos'!AG173="","",'Lista de Produtos'!AG173)</f>
        <v/>
      </c>
    </row>
    <row r="182" spans="1:8" x14ac:dyDescent="0.3">
      <c r="A182" s="93" t="str">
        <f>IF(Comparativo!A185="","",Comparativo!A185)</f>
        <v/>
      </c>
      <c r="B182" s="94"/>
      <c r="C182" s="95"/>
      <c r="D182" s="100" t="str">
        <f>IF('Lista de Produtos'!AF174="","",'Lista de Produtos'!AF174)</f>
        <v/>
      </c>
      <c r="E182" s="101"/>
      <c r="F182" s="11" t="str">
        <f>IF(Comparativo!F185="","",Comparativo!F185)</f>
        <v/>
      </c>
      <c r="G182" s="5" t="str">
        <f t="shared" si="2"/>
        <v/>
      </c>
      <c r="H182" s="5" t="str">
        <f>IF('Lista de Produtos'!AG174="","",'Lista de Produtos'!AG174)</f>
        <v/>
      </c>
    </row>
    <row r="183" spans="1:8" x14ac:dyDescent="0.3">
      <c r="A183" s="93" t="str">
        <f>IF(Comparativo!A186="","",Comparativo!A186)</f>
        <v/>
      </c>
      <c r="B183" s="94"/>
      <c r="C183" s="95"/>
      <c r="D183" s="100" t="str">
        <f>IF('Lista de Produtos'!AF175="","",'Lista de Produtos'!AF175)</f>
        <v/>
      </c>
      <c r="E183" s="101"/>
      <c r="F183" s="11" t="str">
        <f>IF(Comparativo!F186="","",Comparativo!F186)</f>
        <v/>
      </c>
      <c r="G183" s="5" t="str">
        <f t="shared" si="2"/>
        <v/>
      </c>
      <c r="H183" s="5" t="str">
        <f>IF('Lista de Produtos'!AG175="","",'Lista de Produtos'!AG175)</f>
        <v/>
      </c>
    </row>
    <row r="184" spans="1:8" x14ac:dyDescent="0.3">
      <c r="A184" s="93" t="str">
        <f>IF(Comparativo!A187="","",Comparativo!A187)</f>
        <v/>
      </c>
      <c r="B184" s="94"/>
      <c r="C184" s="95"/>
      <c r="D184" s="100" t="str">
        <f>IF('Lista de Produtos'!AF176="","",'Lista de Produtos'!AF176)</f>
        <v/>
      </c>
      <c r="E184" s="101"/>
      <c r="F184" s="11" t="str">
        <f>IF(Comparativo!F187="","",Comparativo!F187)</f>
        <v/>
      </c>
      <c r="G184" s="5" t="str">
        <f t="shared" si="2"/>
        <v/>
      </c>
      <c r="H184" s="5" t="str">
        <f>IF('Lista de Produtos'!AG176="","",'Lista de Produtos'!AG176)</f>
        <v/>
      </c>
    </row>
    <row r="185" spans="1:8" x14ac:dyDescent="0.3">
      <c r="A185" s="93" t="str">
        <f>IF(Comparativo!A188="","",Comparativo!A188)</f>
        <v/>
      </c>
      <c r="B185" s="94"/>
      <c r="C185" s="95"/>
      <c r="D185" s="100" t="str">
        <f>IF('Lista de Produtos'!AF177="","",'Lista de Produtos'!AF177)</f>
        <v/>
      </c>
      <c r="E185" s="101"/>
      <c r="F185" s="11" t="str">
        <f>IF(Comparativo!F188="","",Comparativo!F188)</f>
        <v/>
      </c>
      <c r="G185" s="5" t="str">
        <f t="shared" si="2"/>
        <v/>
      </c>
      <c r="H185" s="5" t="str">
        <f>IF('Lista de Produtos'!AG177="","",'Lista de Produtos'!AG177)</f>
        <v/>
      </c>
    </row>
    <row r="186" spans="1:8" x14ac:dyDescent="0.3">
      <c r="A186" s="93" t="str">
        <f>IF(Comparativo!A189="","",Comparativo!A189)</f>
        <v/>
      </c>
      <c r="B186" s="94"/>
      <c r="C186" s="95"/>
      <c r="D186" s="100" t="str">
        <f>IF('Lista de Produtos'!AF178="","",'Lista de Produtos'!AF178)</f>
        <v/>
      </c>
      <c r="E186" s="101"/>
      <c r="F186" s="11" t="str">
        <f>IF(Comparativo!F189="","",Comparativo!F189)</f>
        <v/>
      </c>
      <c r="G186" s="5" t="str">
        <f t="shared" si="2"/>
        <v/>
      </c>
      <c r="H186" s="5" t="str">
        <f>IF('Lista de Produtos'!AG178="","",'Lista de Produtos'!AG178)</f>
        <v/>
      </c>
    </row>
    <row r="187" spans="1:8" x14ac:dyDescent="0.3">
      <c r="A187" s="93" t="str">
        <f>IF(Comparativo!A190="","",Comparativo!A190)</f>
        <v/>
      </c>
      <c r="B187" s="94"/>
      <c r="C187" s="95"/>
      <c r="D187" s="100" t="str">
        <f>IF('Lista de Produtos'!AF179="","",'Lista de Produtos'!AF179)</f>
        <v/>
      </c>
      <c r="E187" s="101"/>
      <c r="F187" s="11" t="str">
        <f>IF(Comparativo!F190="","",Comparativo!F190)</f>
        <v/>
      </c>
      <c r="G187" s="5" t="str">
        <f t="shared" si="2"/>
        <v/>
      </c>
      <c r="H187" s="5" t="str">
        <f>IF('Lista de Produtos'!AG179="","",'Lista de Produtos'!AG179)</f>
        <v/>
      </c>
    </row>
    <row r="188" spans="1:8" x14ac:dyDescent="0.3">
      <c r="A188" s="93" t="str">
        <f>IF(Comparativo!A191="","",Comparativo!A191)</f>
        <v/>
      </c>
      <c r="B188" s="94"/>
      <c r="C188" s="95"/>
      <c r="D188" s="100" t="str">
        <f>IF('Lista de Produtos'!AF180="","",'Lista de Produtos'!AF180)</f>
        <v/>
      </c>
      <c r="E188" s="101"/>
      <c r="F188" s="11" t="str">
        <f>IF(Comparativo!F191="","",Comparativo!F191)</f>
        <v/>
      </c>
      <c r="G188" s="5" t="str">
        <f t="shared" si="2"/>
        <v/>
      </c>
      <c r="H188" s="5" t="str">
        <f>IF('Lista de Produtos'!AG180="","",'Lista de Produtos'!AG180)</f>
        <v/>
      </c>
    </row>
    <row r="189" spans="1:8" x14ac:dyDescent="0.3">
      <c r="A189" s="93" t="str">
        <f>IF(Comparativo!A192="","",Comparativo!A192)</f>
        <v/>
      </c>
      <c r="B189" s="94"/>
      <c r="C189" s="95"/>
      <c r="D189" s="100" t="str">
        <f>IF('Lista de Produtos'!AF181="","",'Lista de Produtos'!AF181)</f>
        <v/>
      </c>
      <c r="E189" s="101"/>
      <c r="F189" s="11" t="str">
        <f>IF(Comparativo!F192="","",Comparativo!F192)</f>
        <v/>
      </c>
      <c r="G189" s="5" t="str">
        <f t="shared" si="2"/>
        <v/>
      </c>
      <c r="H189" s="5" t="str">
        <f>IF('Lista de Produtos'!AG181="","",'Lista de Produtos'!AG181)</f>
        <v/>
      </c>
    </row>
    <row r="190" spans="1:8" x14ac:dyDescent="0.3">
      <c r="A190" s="93" t="str">
        <f>IF(Comparativo!A193="","",Comparativo!A193)</f>
        <v/>
      </c>
      <c r="B190" s="94"/>
      <c r="C190" s="95"/>
      <c r="D190" s="100" t="str">
        <f>IF('Lista de Produtos'!AF182="","",'Lista de Produtos'!AF182)</f>
        <v/>
      </c>
      <c r="E190" s="101"/>
      <c r="F190" s="11" t="str">
        <f>IF(Comparativo!F193="","",Comparativo!F193)</f>
        <v/>
      </c>
      <c r="G190" s="5" t="str">
        <f t="shared" si="2"/>
        <v/>
      </c>
      <c r="H190" s="5" t="str">
        <f>IF('Lista de Produtos'!AG182="","",'Lista de Produtos'!AG182)</f>
        <v/>
      </c>
    </row>
    <row r="191" spans="1:8" x14ac:dyDescent="0.3">
      <c r="A191" s="93" t="str">
        <f>IF(Comparativo!A194="","",Comparativo!A194)</f>
        <v/>
      </c>
      <c r="B191" s="94"/>
      <c r="C191" s="95"/>
      <c r="D191" s="100" t="str">
        <f>IF('Lista de Produtos'!AF183="","",'Lista de Produtos'!AF183)</f>
        <v/>
      </c>
      <c r="E191" s="101"/>
      <c r="F191" s="11" t="str">
        <f>IF(Comparativo!F194="","",Comparativo!F194)</f>
        <v/>
      </c>
      <c r="G191" s="5" t="str">
        <f t="shared" si="2"/>
        <v/>
      </c>
      <c r="H191" s="5" t="str">
        <f>IF('Lista de Produtos'!AG183="","",'Lista de Produtos'!AG183)</f>
        <v/>
      </c>
    </row>
    <row r="192" spans="1:8" x14ac:dyDescent="0.3">
      <c r="A192" s="93" t="str">
        <f>IF(Comparativo!A195="","",Comparativo!A195)</f>
        <v/>
      </c>
      <c r="B192" s="94"/>
      <c r="C192" s="95"/>
      <c r="D192" s="100" t="str">
        <f>IF('Lista de Produtos'!AF184="","",'Lista de Produtos'!AF184)</f>
        <v/>
      </c>
      <c r="E192" s="101"/>
      <c r="F192" s="11" t="str">
        <f>IF(Comparativo!F195="","",Comparativo!F195)</f>
        <v/>
      </c>
      <c r="G192" s="5" t="str">
        <f t="shared" si="2"/>
        <v/>
      </c>
      <c r="H192" s="5" t="str">
        <f>IF('Lista de Produtos'!AG184="","",'Lista de Produtos'!AG184)</f>
        <v/>
      </c>
    </row>
    <row r="193" spans="1:8" x14ac:dyDescent="0.3">
      <c r="A193" s="93" t="str">
        <f>IF(Comparativo!A196="","",Comparativo!A196)</f>
        <v/>
      </c>
      <c r="B193" s="94"/>
      <c r="C193" s="95"/>
      <c r="D193" s="100" t="str">
        <f>IF('Lista de Produtos'!AF185="","",'Lista de Produtos'!AF185)</f>
        <v/>
      </c>
      <c r="E193" s="101"/>
      <c r="F193" s="11" t="str">
        <f>IF(Comparativo!F196="","",Comparativo!F196)</f>
        <v/>
      </c>
      <c r="G193" s="5" t="str">
        <f t="shared" si="2"/>
        <v/>
      </c>
      <c r="H193" s="5" t="str">
        <f>IF('Lista de Produtos'!AG185="","",'Lista de Produtos'!AG185)</f>
        <v/>
      </c>
    </row>
    <row r="194" spans="1:8" x14ac:dyDescent="0.3">
      <c r="A194" s="93" t="str">
        <f>IF(Comparativo!A197="","",Comparativo!A197)</f>
        <v/>
      </c>
      <c r="B194" s="94"/>
      <c r="C194" s="95"/>
      <c r="D194" s="100" t="str">
        <f>IF('Lista de Produtos'!AF186="","",'Lista de Produtos'!AF186)</f>
        <v/>
      </c>
      <c r="E194" s="101"/>
      <c r="F194" s="11" t="str">
        <f>IF(Comparativo!F197="","",Comparativo!F197)</f>
        <v/>
      </c>
      <c r="G194" s="5" t="str">
        <f t="shared" si="2"/>
        <v/>
      </c>
      <c r="H194" s="5" t="str">
        <f>IF('Lista de Produtos'!AG186="","",'Lista de Produtos'!AG186)</f>
        <v/>
      </c>
    </row>
    <row r="195" spans="1:8" x14ac:dyDescent="0.3">
      <c r="A195" s="93" t="str">
        <f>IF(Comparativo!A198="","",Comparativo!A198)</f>
        <v/>
      </c>
      <c r="B195" s="94"/>
      <c r="C195" s="95"/>
      <c r="D195" s="100" t="str">
        <f>IF('Lista de Produtos'!AF187="","",'Lista de Produtos'!AF187)</f>
        <v/>
      </c>
      <c r="E195" s="101"/>
      <c r="F195" s="11" t="str">
        <f>IF(Comparativo!F198="","",Comparativo!F198)</f>
        <v/>
      </c>
      <c r="G195" s="5" t="str">
        <f t="shared" si="2"/>
        <v/>
      </c>
      <c r="H195" s="5" t="str">
        <f>IF('Lista de Produtos'!AG187="","",'Lista de Produtos'!AG187)</f>
        <v/>
      </c>
    </row>
    <row r="196" spans="1:8" x14ac:dyDescent="0.3">
      <c r="A196" s="93" t="str">
        <f>IF(Comparativo!A199="","",Comparativo!A199)</f>
        <v/>
      </c>
      <c r="B196" s="94"/>
      <c r="C196" s="95"/>
      <c r="D196" s="100" t="str">
        <f>IF('Lista de Produtos'!AF188="","",'Lista de Produtos'!AF188)</f>
        <v/>
      </c>
      <c r="E196" s="101"/>
      <c r="F196" s="11" t="str">
        <f>IF(Comparativo!F199="","",Comparativo!F199)</f>
        <v/>
      </c>
      <c r="G196" s="5" t="str">
        <f t="shared" si="2"/>
        <v/>
      </c>
      <c r="H196" s="5" t="str">
        <f>IF('Lista de Produtos'!AG188="","",'Lista de Produtos'!AG188)</f>
        <v/>
      </c>
    </row>
    <row r="197" spans="1:8" x14ac:dyDescent="0.3">
      <c r="A197" s="93" t="str">
        <f>IF(Comparativo!A200="","",Comparativo!A200)</f>
        <v/>
      </c>
      <c r="B197" s="94"/>
      <c r="C197" s="95"/>
      <c r="D197" s="100" t="str">
        <f>IF('Lista de Produtos'!AF189="","",'Lista de Produtos'!AF189)</f>
        <v/>
      </c>
      <c r="E197" s="101"/>
      <c r="F197" s="11" t="str">
        <f>IF(Comparativo!F200="","",Comparativo!F200)</f>
        <v/>
      </c>
      <c r="G197" s="5" t="str">
        <f t="shared" si="2"/>
        <v/>
      </c>
      <c r="H197" s="5" t="str">
        <f>IF('Lista de Produtos'!AG189="","",'Lista de Produtos'!AG189)</f>
        <v/>
      </c>
    </row>
    <row r="198" spans="1:8" x14ac:dyDescent="0.3">
      <c r="A198" s="93" t="str">
        <f>IF(Comparativo!A201="","",Comparativo!A201)</f>
        <v/>
      </c>
      <c r="B198" s="94"/>
      <c r="C198" s="95"/>
      <c r="D198" s="100" t="str">
        <f>IF('Lista de Produtos'!AF190="","",'Lista de Produtos'!AF190)</f>
        <v/>
      </c>
      <c r="E198" s="101"/>
      <c r="F198" s="11" t="str">
        <f>IF(Comparativo!F201="","",Comparativo!F201)</f>
        <v/>
      </c>
      <c r="G198" s="5" t="str">
        <f t="shared" si="2"/>
        <v/>
      </c>
      <c r="H198" s="5" t="str">
        <f>IF('Lista de Produtos'!AG190="","",'Lista de Produtos'!AG190)</f>
        <v/>
      </c>
    </row>
    <row r="199" spans="1:8" x14ac:dyDescent="0.3">
      <c r="A199" s="93" t="str">
        <f>IF(Comparativo!A202="","",Comparativo!A202)</f>
        <v/>
      </c>
      <c r="B199" s="94"/>
      <c r="C199" s="95"/>
      <c r="D199" s="100" t="str">
        <f>IF('Lista de Produtos'!AF191="","",'Lista de Produtos'!AF191)</f>
        <v/>
      </c>
      <c r="E199" s="101"/>
      <c r="F199" s="11" t="str">
        <f>IF(Comparativo!F202="","",Comparativo!F202)</f>
        <v/>
      </c>
      <c r="G199" s="5" t="str">
        <f t="shared" si="2"/>
        <v/>
      </c>
      <c r="H199" s="5" t="str">
        <f>IF('Lista de Produtos'!AG191="","",'Lista de Produtos'!AG191)</f>
        <v/>
      </c>
    </row>
    <row r="200" spans="1:8" x14ac:dyDescent="0.3">
      <c r="A200" s="93" t="str">
        <f>IF(Comparativo!A203="","",Comparativo!A203)</f>
        <v/>
      </c>
      <c r="B200" s="94"/>
      <c r="C200" s="95"/>
      <c r="D200" s="100" t="str">
        <f>IF('Lista de Produtos'!AF192="","",'Lista de Produtos'!AF192)</f>
        <v/>
      </c>
      <c r="E200" s="101"/>
      <c r="F200" s="11" t="str">
        <f>IF(Comparativo!F203="","",Comparativo!F203)</f>
        <v/>
      </c>
      <c r="G200" s="5" t="str">
        <f t="shared" si="2"/>
        <v/>
      </c>
      <c r="H200" s="5" t="str">
        <f>IF('Lista de Produtos'!AG192="","",'Lista de Produtos'!AG192)</f>
        <v/>
      </c>
    </row>
    <row r="201" spans="1:8" x14ac:dyDescent="0.3">
      <c r="A201" s="93" t="str">
        <f>IF(Comparativo!A204="","",Comparativo!A204)</f>
        <v/>
      </c>
      <c r="B201" s="94"/>
      <c r="C201" s="95"/>
      <c r="D201" s="100" t="str">
        <f>IF('Lista de Produtos'!AF193="","",'Lista de Produtos'!AF193)</f>
        <v/>
      </c>
      <c r="E201" s="101"/>
      <c r="F201" s="11" t="str">
        <f>IF(Comparativo!F204="","",Comparativo!F204)</f>
        <v/>
      </c>
      <c r="G201" s="5" t="str">
        <f t="shared" si="2"/>
        <v/>
      </c>
      <c r="H201" s="5" t="str">
        <f>IF('Lista de Produtos'!AG193="","",'Lista de Produtos'!AG193)</f>
        <v/>
      </c>
    </row>
    <row r="202" spans="1:8" x14ac:dyDescent="0.3">
      <c r="A202" s="93" t="str">
        <f>IF(Comparativo!A205="","",Comparativo!A205)</f>
        <v/>
      </c>
      <c r="B202" s="94"/>
      <c r="C202" s="95"/>
      <c r="D202" s="100" t="str">
        <f>IF('Lista de Produtos'!AF194="","",'Lista de Produtos'!AF194)</f>
        <v/>
      </c>
      <c r="E202" s="101"/>
      <c r="F202" s="11" t="str">
        <f>IF(Comparativo!F205="","",Comparativo!F205)</f>
        <v/>
      </c>
      <c r="G202" s="5" t="str">
        <f t="shared" si="2"/>
        <v/>
      </c>
      <c r="H202" s="5" t="str">
        <f>IF('Lista de Produtos'!AG194="","",'Lista de Produtos'!AG194)</f>
        <v/>
      </c>
    </row>
    <row r="203" spans="1:8" x14ac:dyDescent="0.3">
      <c r="A203" s="93" t="str">
        <f>IF(Comparativo!A206="","",Comparativo!A206)</f>
        <v/>
      </c>
      <c r="B203" s="94"/>
      <c r="C203" s="95"/>
      <c r="D203" s="100" t="str">
        <f>IF('Lista de Produtos'!AF195="","",'Lista de Produtos'!AF195)</f>
        <v/>
      </c>
      <c r="E203" s="101"/>
      <c r="F203" s="11" t="str">
        <f>IF(Comparativo!F206="","",Comparativo!F206)</f>
        <v/>
      </c>
      <c r="G203" s="5" t="str">
        <f t="shared" ref="G203:G266" si="3">IFERROR(D203*F203,"")</f>
        <v/>
      </c>
      <c r="H203" s="5" t="str">
        <f>IF('Lista de Produtos'!AG195="","",'Lista de Produtos'!AG195)</f>
        <v/>
      </c>
    </row>
    <row r="204" spans="1:8" x14ac:dyDescent="0.3">
      <c r="A204" s="93" t="str">
        <f>IF(Comparativo!A207="","",Comparativo!A207)</f>
        <v/>
      </c>
      <c r="B204" s="94"/>
      <c r="C204" s="95"/>
      <c r="D204" s="100" t="str">
        <f>IF('Lista de Produtos'!AF196="","",'Lista de Produtos'!AF196)</f>
        <v/>
      </c>
      <c r="E204" s="101"/>
      <c r="F204" s="11" t="str">
        <f>IF(Comparativo!F207="","",Comparativo!F207)</f>
        <v/>
      </c>
      <c r="G204" s="5" t="str">
        <f t="shared" si="3"/>
        <v/>
      </c>
      <c r="H204" s="5" t="str">
        <f>IF('Lista de Produtos'!AG196="","",'Lista de Produtos'!AG196)</f>
        <v/>
      </c>
    </row>
    <row r="205" spans="1:8" x14ac:dyDescent="0.3">
      <c r="A205" s="93" t="str">
        <f>IF(Comparativo!A208="","",Comparativo!A208)</f>
        <v/>
      </c>
      <c r="B205" s="94"/>
      <c r="C205" s="95"/>
      <c r="D205" s="100" t="str">
        <f>IF('Lista de Produtos'!AF197="","",'Lista de Produtos'!AF197)</f>
        <v/>
      </c>
      <c r="E205" s="101"/>
      <c r="F205" s="11" t="str">
        <f>IF(Comparativo!F208="","",Comparativo!F208)</f>
        <v/>
      </c>
      <c r="G205" s="5" t="str">
        <f t="shared" si="3"/>
        <v/>
      </c>
      <c r="H205" s="5" t="str">
        <f>IF('Lista de Produtos'!AG197="","",'Lista de Produtos'!AG197)</f>
        <v/>
      </c>
    </row>
    <row r="206" spans="1:8" x14ac:dyDescent="0.3">
      <c r="A206" s="93" t="str">
        <f>IF(Comparativo!A209="","",Comparativo!A209)</f>
        <v/>
      </c>
      <c r="B206" s="94"/>
      <c r="C206" s="95"/>
      <c r="D206" s="100" t="str">
        <f>IF('Lista de Produtos'!AF198="","",'Lista de Produtos'!AF198)</f>
        <v/>
      </c>
      <c r="E206" s="101"/>
      <c r="F206" s="11" t="str">
        <f>IF(Comparativo!F209="","",Comparativo!F209)</f>
        <v/>
      </c>
      <c r="G206" s="5" t="str">
        <f t="shared" si="3"/>
        <v/>
      </c>
      <c r="H206" s="5" t="str">
        <f>IF('Lista de Produtos'!AG198="","",'Lista de Produtos'!AG198)</f>
        <v/>
      </c>
    </row>
    <row r="207" spans="1:8" x14ac:dyDescent="0.3">
      <c r="A207" s="93" t="str">
        <f>IF(Comparativo!A210="","",Comparativo!A210)</f>
        <v/>
      </c>
      <c r="B207" s="94"/>
      <c r="C207" s="95"/>
      <c r="D207" s="100" t="str">
        <f>IF('Lista de Produtos'!AF199="","",'Lista de Produtos'!AF199)</f>
        <v/>
      </c>
      <c r="E207" s="101"/>
      <c r="F207" s="11" t="str">
        <f>IF(Comparativo!F210="","",Comparativo!F210)</f>
        <v/>
      </c>
      <c r="G207" s="5" t="str">
        <f t="shared" si="3"/>
        <v/>
      </c>
      <c r="H207" s="5" t="str">
        <f>IF('Lista de Produtos'!AG199="","",'Lista de Produtos'!AG199)</f>
        <v/>
      </c>
    </row>
    <row r="208" spans="1:8" x14ac:dyDescent="0.3">
      <c r="A208" s="93" t="str">
        <f>IF(Comparativo!A211="","",Comparativo!A211)</f>
        <v/>
      </c>
      <c r="B208" s="94"/>
      <c r="C208" s="95"/>
      <c r="D208" s="100" t="str">
        <f>IF('Lista de Produtos'!AF200="","",'Lista de Produtos'!AF200)</f>
        <v/>
      </c>
      <c r="E208" s="101"/>
      <c r="F208" s="11" t="str">
        <f>IF(Comparativo!F211="","",Comparativo!F211)</f>
        <v/>
      </c>
      <c r="G208" s="5" t="str">
        <f t="shared" si="3"/>
        <v/>
      </c>
      <c r="H208" s="5" t="str">
        <f>IF('Lista de Produtos'!AG200="","",'Lista de Produtos'!AG200)</f>
        <v/>
      </c>
    </row>
    <row r="209" spans="1:8" x14ac:dyDescent="0.3">
      <c r="A209" s="93" t="str">
        <f>IF(Comparativo!A212="","",Comparativo!A212)</f>
        <v/>
      </c>
      <c r="B209" s="94"/>
      <c r="C209" s="95"/>
      <c r="D209" s="100" t="str">
        <f>IF('Lista de Produtos'!AF201="","",'Lista de Produtos'!AF201)</f>
        <v/>
      </c>
      <c r="E209" s="101"/>
      <c r="F209" s="11" t="str">
        <f>IF(Comparativo!F212="","",Comparativo!F212)</f>
        <v/>
      </c>
      <c r="G209" s="5" t="str">
        <f t="shared" si="3"/>
        <v/>
      </c>
      <c r="H209" s="5" t="str">
        <f>IF('Lista de Produtos'!AG201="","",'Lista de Produtos'!AG201)</f>
        <v/>
      </c>
    </row>
    <row r="210" spans="1:8" x14ac:dyDescent="0.3">
      <c r="A210" s="93" t="str">
        <f>IF(Comparativo!A213="","",Comparativo!A213)</f>
        <v/>
      </c>
      <c r="B210" s="94"/>
      <c r="C210" s="95"/>
      <c r="D210" s="100" t="str">
        <f>IF('Lista de Produtos'!AF202="","",'Lista de Produtos'!AF202)</f>
        <v/>
      </c>
      <c r="E210" s="101"/>
      <c r="F210" s="11" t="str">
        <f>IF(Comparativo!F213="","",Comparativo!F213)</f>
        <v/>
      </c>
      <c r="G210" s="5" t="str">
        <f t="shared" si="3"/>
        <v/>
      </c>
      <c r="H210" s="5" t="str">
        <f>IF('Lista de Produtos'!AG202="","",'Lista de Produtos'!AG202)</f>
        <v/>
      </c>
    </row>
    <row r="211" spans="1:8" x14ac:dyDescent="0.3">
      <c r="A211" s="93" t="str">
        <f>IF(Comparativo!A214="","",Comparativo!A214)</f>
        <v/>
      </c>
      <c r="B211" s="94"/>
      <c r="C211" s="95"/>
      <c r="D211" s="100" t="str">
        <f>IF('Lista de Produtos'!AF203="","",'Lista de Produtos'!AF203)</f>
        <v/>
      </c>
      <c r="E211" s="101"/>
      <c r="F211" s="11" t="str">
        <f>IF(Comparativo!F214="","",Comparativo!F214)</f>
        <v/>
      </c>
      <c r="G211" s="5" t="str">
        <f t="shared" si="3"/>
        <v/>
      </c>
      <c r="H211" s="5" t="str">
        <f>IF('Lista de Produtos'!AG203="","",'Lista de Produtos'!AG203)</f>
        <v/>
      </c>
    </row>
    <row r="212" spans="1:8" x14ac:dyDescent="0.3">
      <c r="A212" s="93" t="str">
        <f>IF(Comparativo!A215="","",Comparativo!A215)</f>
        <v/>
      </c>
      <c r="B212" s="94"/>
      <c r="C212" s="95"/>
      <c r="D212" s="100" t="str">
        <f>IF('Lista de Produtos'!AF204="","",'Lista de Produtos'!AF204)</f>
        <v/>
      </c>
      <c r="E212" s="101"/>
      <c r="F212" s="11" t="str">
        <f>IF(Comparativo!F215="","",Comparativo!F215)</f>
        <v/>
      </c>
      <c r="G212" s="5" t="str">
        <f t="shared" si="3"/>
        <v/>
      </c>
      <c r="H212" s="5" t="str">
        <f>IF('Lista de Produtos'!AG204="","",'Lista de Produtos'!AG204)</f>
        <v/>
      </c>
    </row>
    <row r="213" spans="1:8" x14ac:dyDescent="0.3">
      <c r="A213" s="93" t="str">
        <f>IF(Comparativo!A216="","",Comparativo!A216)</f>
        <v/>
      </c>
      <c r="B213" s="94"/>
      <c r="C213" s="95"/>
      <c r="D213" s="100" t="str">
        <f>IF('Lista de Produtos'!AF205="","",'Lista de Produtos'!AF205)</f>
        <v/>
      </c>
      <c r="E213" s="101"/>
      <c r="F213" s="11" t="str">
        <f>IF(Comparativo!F216="","",Comparativo!F216)</f>
        <v/>
      </c>
      <c r="G213" s="5" t="str">
        <f t="shared" si="3"/>
        <v/>
      </c>
      <c r="H213" s="5" t="str">
        <f>IF('Lista de Produtos'!AG205="","",'Lista de Produtos'!AG205)</f>
        <v/>
      </c>
    </row>
    <row r="214" spans="1:8" x14ac:dyDescent="0.3">
      <c r="A214" s="93" t="str">
        <f>IF(Comparativo!A217="","",Comparativo!A217)</f>
        <v/>
      </c>
      <c r="B214" s="94"/>
      <c r="C214" s="95"/>
      <c r="D214" s="100" t="str">
        <f>IF('Lista de Produtos'!AF206="","",'Lista de Produtos'!AF206)</f>
        <v/>
      </c>
      <c r="E214" s="101"/>
      <c r="F214" s="11" t="str">
        <f>IF(Comparativo!F217="","",Comparativo!F217)</f>
        <v/>
      </c>
      <c r="G214" s="5" t="str">
        <f t="shared" si="3"/>
        <v/>
      </c>
      <c r="H214" s="5" t="str">
        <f>IF('Lista de Produtos'!AG206="","",'Lista de Produtos'!AG206)</f>
        <v/>
      </c>
    </row>
    <row r="215" spans="1:8" x14ac:dyDescent="0.3">
      <c r="A215" s="93" t="str">
        <f>IF(Comparativo!A218="","",Comparativo!A218)</f>
        <v/>
      </c>
      <c r="B215" s="94"/>
      <c r="C215" s="95"/>
      <c r="D215" s="100" t="str">
        <f>IF('Lista de Produtos'!AF207="","",'Lista de Produtos'!AF207)</f>
        <v/>
      </c>
      <c r="E215" s="101"/>
      <c r="F215" s="11" t="str">
        <f>IF(Comparativo!F218="","",Comparativo!F218)</f>
        <v/>
      </c>
      <c r="G215" s="5" t="str">
        <f t="shared" si="3"/>
        <v/>
      </c>
      <c r="H215" s="5" t="str">
        <f>IF('Lista de Produtos'!AG207="","",'Lista de Produtos'!AG207)</f>
        <v/>
      </c>
    </row>
    <row r="216" spans="1:8" x14ac:dyDescent="0.3">
      <c r="A216" s="93" t="str">
        <f>IF(Comparativo!A219="","",Comparativo!A219)</f>
        <v/>
      </c>
      <c r="B216" s="94"/>
      <c r="C216" s="95"/>
      <c r="D216" s="100" t="str">
        <f>IF('Lista de Produtos'!AF208="","",'Lista de Produtos'!AF208)</f>
        <v/>
      </c>
      <c r="E216" s="101"/>
      <c r="F216" s="11" t="str">
        <f>IF(Comparativo!F219="","",Comparativo!F219)</f>
        <v/>
      </c>
      <c r="G216" s="5" t="str">
        <f t="shared" si="3"/>
        <v/>
      </c>
      <c r="H216" s="5" t="str">
        <f>IF('Lista de Produtos'!AG208="","",'Lista de Produtos'!AG208)</f>
        <v/>
      </c>
    </row>
    <row r="217" spans="1:8" x14ac:dyDescent="0.3">
      <c r="A217" s="93" t="str">
        <f>IF(Comparativo!A220="","",Comparativo!A220)</f>
        <v/>
      </c>
      <c r="B217" s="94"/>
      <c r="C217" s="95"/>
      <c r="D217" s="100" t="str">
        <f>IF('Lista de Produtos'!AF209="","",'Lista de Produtos'!AF209)</f>
        <v/>
      </c>
      <c r="E217" s="101"/>
      <c r="F217" s="11" t="str">
        <f>IF(Comparativo!F220="","",Comparativo!F220)</f>
        <v/>
      </c>
      <c r="G217" s="5" t="str">
        <f t="shared" si="3"/>
        <v/>
      </c>
      <c r="H217" s="5" t="str">
        <f>IF('Lista de Produtos'!AG209="","",'Lista de Produtos'!AG209)</f>
        <v/>
      </c>
    </row>
    <row r="218" spans="1:8" x14ac:dyDescent="0.3">
      <c r="A218" s="93" t="str">
        <f>IF(Comparativo!A221="","",Comparativo!A221)</f>
        <v/>
      </c>
      <c r="B218" s="94"/>
      <c r="C218" s="95"/>
      <c r="D218" s="100" t="str">
        <f>IF('Lista de Produtos'!AF210="","",'Lista de Produtos'!AF210)</f>
        <v/>
      </c>
      <c r="E218" s="101"/>
      <c r="F218" s="11" t="str">
        <f>IF(Comparativo!F221="","",Comparativo!F221)</f>
        <v/>
      </c>
      <c r="G218" s="5" t="str">
        <f t="shared" si="3"/>
        <v/>
      </c>
      <c r="H218" s="5" t="str">
        <f>IF('Lista de Produtos'!AG210="","",'Lista de Produtos'!AG210)</f>
        <v/>
      </c>
    </row>
    <row r="219" spans="1:8" x14ac:dyDescent="0.3">
      <c r="A219" s="93" t="str">
        <f>IF(Comparativo!A222="","",Comparativo!A222)</f>
        <v/>
      </c>
      <c r="B219" s="94"/>
      <c r="C219" s="95"/>
      <c r="D219" s="100" t="str">
        <f>IF('Lista de Produtos'!AF211="","",'Lista de Produtos'!AF211)</f>
        <v/>
      </c>
      <c r="E219" s="101"/>
      <c r="F219" s="11" t="str">
        <f>IF(Comparativo!F222="","",Comparativo!F222)</f>
        <v/>
      </c>
      <c r="G219" s="5" t="str">
        <f t="shared" si="3"/>
        <v/>
      </c>
      <c r="H219" s="5" t="str">
        <f>IF('Lista de Produtos'!AG211="","",'Lista de Produtos'!AG211)</f>
        <v/>
      </c>
    </row>
    <row r="220" spans="1:8" x14ac:dyDescent="0.3">
      <c r="A220" s="93" t="str">
        <f>IF(Comparativo!A223="","",Comparativo!A223)</f>
        <v/>
      </c>
      <c r="B220" s="94"/>
      <c r="C220" s="95"/>
      <c r="D220" s="100" t="str">
        <f>IF('Lista de Produtos'!AF212="","",'Lista de Produtos'!AF212)</f>
        <v/>
      </c>
      <c r="E220" s="101"/>
      <c r="F220" s="11" t="str">
        <f>IF(Comparativo!F223="","",Comparativo!F223)</f>
        <v/>
      </c>
      <c r="G220" s="5" t="str">
        <f t="shared" si="3"/>
        <v/>
      </c>
      <c r="H220" s="5" t="str">
        <f>IF('Lista de Produtos'!AG212="","",'Lista de Produtos'!AG212)</f>
        <v/>
      </c>
    </row>
    <row r="221" spans="1:8" x14ac:dyDescent="0.3">
      <c r="A221" s="93" t="str">
        <f>IF(Comparativo!A224="","",Comparativo!A224)</f>
        <v/>
      </c>
      <c r="B221" s="94"/>
      <c r="C221" s="95"/>
      <c r="D221" s="100" t="str">
        <f>IF('Lista de Produtos'!AF213="","",'Lista de Produtos'!AF213)</f>
        <v/>
      </c>
      <c r="E221" s="101"/>
      <c r="F221" s="11" t="str">
        <f>IF(Comparativo!F224="","",Comparativo!F224)</f>
        <v/>
      </c>
      <c r="G221" s="5" t="str">
        <f t="shared" si="3"/>
        <v/>
      </c>
      <c r="H221" s="5" t="str">
        <f>IF('Lista de Produtos'!AG213="","",'Lista de Produtos'!AG213)</f>
        <v/>
      </c>
    </row>
    <row r="222" spans="1:8" x14ac:dyDescent="0.3">
      <c r="A222" s="93" t="str">
        <f>IF(Comparativo!A225="","",Comparativo!A225)</f>
        <v/>
      </c>
      <c r="B222" s="94"/>
      <c r="C222" s="95"/>
      <c r="D222" s="100" t="str">
        <f>IF('Lista de Produtos'!AF214="","",'Lista de Produtos'!AF214)</f>
        <v/>
      </c>
      <c r="E222" s="101"/>
      <c r="F222" s="11" t="str">
        <f>IF(Comparativo!F225="","",Comparativo!F225)</f>
        <v/>
      </c>
      <c r="G222" s="5" t="str">
        <f t="shared" si="3"/>
        <v/>
      </c>
      <c r="H222" s="5" t="str">
        <f>IF('Lista de Produtos'!AG214="","",'Lista de Produtos'!AG214)</f>
        <v/>
      </c>
    </row>
    <row r="223" spans="1:8" x14ac:dyDescent="0.3">
      <c r="A223" s="93" t="str">
        <f>IF(Comparativo!A226="","",Comparativo!A226)</f>
        <v/>
      </c>
      <c r="B223" s="94"/>
      <c r="C223" s="95"/>
      <c r="D223" s="100" t="str">
        <f>IF('Lista de Produtos'!AF215="","",'Lista de Produtos'!AF215)</f>
        <v/>
      </c>
      <c r="E223" s="101"/>
      <c r="F223" s="11" t="str">
        <f>IF(Comparativo!F226="","",Comparativo!F226)</f>
        <v/>
      </c>
      <c r="G223" s="5" t="str">
        <f t="shared" si="3"/>
        <v/>
      </c>
      <c r="H223" s="5" t="str">
        <f>IF('Lista de Produtos'!AG215="","",'Lista de Produtos'!AG215)</f>
        <v/>
      </c>
    </row>
    <row r="224" spans="1:8" x14ac:dyDescent="0.3">
      <c r="A224" s="93" t="str">
        <f>IF(Comparativo!A227="","",Comparativo!A227)</f>
        <v/>
      </c>
      <c r="B224" s="94"/>
      <c r="C224" s="95"/>
      <c r="D224" s="100" t="str">
        <f>IF('Lista de Produtos'!AF216="","",'Lista de Produtos'!AF216)</f>
        <v/>
      </c>
      <c r="E224" s="101"/>
      <c r="F224" s="11" t="str">
        <f>IF(Comparativo!F227="","",Comparativo!F227)</f>
        <v/>
      </c>
      <c r="G224" s="5" t="str">
        <f t="shared" si="3"/>
        <v/>
      </c>
      <c r="H224" s="5" t="str">
        <f>IF('Lista de Produtos'!AG216="","",'Lista de Produtos'!AG216)</f>
        <v/>
      </c>
    </row>
    <row r="225" spans="1:8" x14ac:dyDescent="0.3">
      <c r="A225" s="93" t="str">
        <f>IF(Comparativo!A228="","",Comparativo!A228)</f>
        <v/>
      </c>
      <c r="B225" s="94"/>
      <c r="C225" s="95"/>
      <c r="D225" s="100" t="str">
        <f>IF('Lista de Produtos'!AF217="","",'Lista de Produtos'!AF217)</f>
        <v/>
      </c>
      <c r="E225" s="101"/>
      <c r="F225" s="11" t="str">
        <f>IF(Comparativo!F228="","",Comparativo!F228)</f>
        <v/>
      </c>
      <c r="G225" s="5" t="str">
        <f t="shared" si="3"/>
        <v/>
      </c>
      <c r="H225" s="5" t="str">
        <f>IF('Lista de Produtos'!AG217="","",'Lista de Produtos'!AG217)</f>
        <v/>
      </c>
    </row>
    <row r="226" spans="1:8" x14ac:dyDescent="0.3">
      <c r="A226" s="93" t="str">
        <f>IF(Comparativo!A229="","",Comparativo!A229)</f>
        <v/>
      </c>
      <c r="B226" s="94"/>
      <c r="C226" s="95"/>
      <c r="D226" s="100" t="str">
        <f>IF('Lista de Produtos'!AF218="","",'Lista de Produtos'!AF218)</f>
        <v/>
      </c>
      <c r="E226" s="101"/>
      <c r="F226" s="11" t="str">
        <f>IF(Comparativo!F229="","",Comparativo!F229)</f>
        <v/>
      </c>
      <c r="G226" s="5" t="str">
        <f t="shared" si="3"/>
        <v/>
      </c>
      <c r="H226" s="5" t="str">
        <f>IF('Lista de Produtos'!AG218="","",'Lista de Produtos'!AG218)</f>
        <v/>
      </c>
    </row>
    <row r="227" spans="1:8" x14ac:dyDescent="0.3">
      <c r="A227" s="93" t="str">
        <f>IF(Comparativo!A230="","",Comparativo!A230)</f>
        <v/>
      </c>
      <c r="B227" s="94"/>
      <c r="C227" s="95"/>
      <c r="D227" s="100" t="str">
        <f>IF('Lista de Produtos'!AF219="","",'Lista de Produtos'!AF219)</f>
        <v/>
      </c>
      <c r="E227" s="101"/>
      <c r="F227" s="11" t="str">
        <f>IF(Comparativo!F230="","",Comparativo!F230)</f>
        <v/>
      </c>
      <c r="G227" s="5" t="str">
        <f t="shared" si="3"/>
        <v/>
      </c>
      <c r="H227" s="5" t="str">
        <f>IF('Lista de Produtos'!AG219="","",'Lista de Produtos'!AG219)</f>
        <v/>
      </c>
    </row>
    <row r="228" spans="1:8" x14ac:dyDescent="0.3">
      <c r="A228" s="93" t="str">
        <f>IF(Comparativo!A231="","",Comparativo!A231)</f>
        <v/>
      </c>
      <c r="B228" s="94"/>
      <c r="C228" s="95"/>
      <c r="D228" s="100" t="str">
        <f>IF('Lista de Produtos'!AF220="","",'Lista de Produtos'!AF220)</f>
        <v/>
      </c>
      <c r="E228" s="101"/>
      <c r="F228" s="11" t="str">
        <f>IF(Comparativo!F231="","",Comparativo!F231)</f>
        <v/>
      </c>
      <c r="G228" s="5" t="str">
        <f t="shared" si="3"/>
        <v/>
      </c>
      <c r="H228" s="5" t="str">
        <f>IF('Lista de Produtos'!AG220="","",'Lista de Produtos'!AG220)</f>
        <v/>
      </c>
    </row>
    <row r="229" spans="1:8" x14ac:dyDescent="0.3">
      <c r="A229" s="93" t="str">
        <f>IF(Comparativo!A232="","",Comparativo!A232)</f>
        <v/>
      </c>
      <c r="B229" s="94"/>
      <c r="C229" s="95"/>
      <c r="D229" s="100" t="str">
        <f>IF('Lista de Produtos'!AF221="","",'Lista de Produtos'!AF221)</f>
        <v/>
      </c>
      <c r="E229" s="101"/>
      <c r="F229" s="11" t="str">
        <f>IF(Comparativo!F232="","",Comparativo!F232)</f>
        <v/>
      </c>
      <c r="G229" s="5" t="str">
        <f t="shared" si="3"/>
        <v/>
      </c>
      <c r="H229" s="5" t="str">
        <f>IF('Lista de Produtos'!AG221="","",'Lista de Produtos'!AG221)</f>
        <v/>
      </c>
    </row>
    <row r="230" spans="1:8" x14ac:dyDescent="0.3">
      <c r="A230" s="93" t="str">
        <f>IF(Comparativo!A233="","",Comparativo!A233)</f>
        <v/>
      </c>
      <c r="B230" s="94"/>
      <c r="C230" s="95"/>
      <c r="D230" s="100" t="str">
        <f>IF('Lista de Produtos'!AF222="","",'Lista de Produtos'!AF222)</f>
        <v/>
      </c>
      <c r="E230" s="101"/>
      <c r="F230" s="11" t="str">
        <f>IF(Comparativo!F233="","",Comparativo!F233)</f>
        <v/>
      </c>
      <c r="G230" s="5" t="str">
        <f t="shared" si="3"/>
        <v/>
      </c>
      <c r="H230" s="5" t="str">
        <f>IF('Lista de Produtos'!AG222="","",'Lista de Produtos'!AG222)</f>
        <v/>
      </c>
    </row>
    <row r="231" spans="1:8" x14ac:dyDescent="0.3">
      <c r="A231" s="93" t="str">
        <f>IF(Comparativo!A234="","",Comparativo!A234)</f>
        <v/>
      </c>
      <c r="B231" s="94"/>
      <c r="C231" s="95"/>
      <c r="D231" s="100" t="str">
        <f>IF('Lista de Produtos'!AF223="","",'Lista de Produtos'!AF223)</f>
        <v/>
      </c>
      <c r="E231" s="101"/>
      <c r="F231" s="11" t="str">
        <f>IF(Comparativo!F234="","",Comparativo!F234)</f>
        <v/>
      </c>
      <c r="G231" s="5" t="str">
        <f t="shared" si="3"/>
        <v/>
      </c>
      <c r="H231" s="5" t="str">
        <f>IF('Lista de Produtos'!AG223="","",'Lista de Produtos'!AG223)</f>
        <v/>
      </c>
    </row>
    <row r="232" spans="1:8" x14ac:dyDescent="0.3">
      <c r="A232" s="93" t="str">
        <f>IF(Comparativo!A235="","",Comparativo!A235)</f>
        <v/>
      </c>
      <c r="B232" s="94"/>
      <c r="C232" s="95"/>
      <c r="D232" s="100" t="str">
        <f>IF('Lista de Produtos'!AF224="","",'Lista de Produtos'!AF224)</f>
        <v/>
      </c>
      <c r="E232" s="101"/>
      <c r="F232" s="11" t="str">
        <f>IF(Comparativo!F235="","",Comparativo!F235)</f>
        <v/>
      </c>
      <c r="G232" s="5" t="str">
        <f t="shared" si="3"/>
        <v/>
      </c>
      <c r="H232" s="5" t="str">
        <f>IF('Lista de Produtos'!AG224="","",'Lista de Produtos'!AG224)</f>
        <v/>
      </c>
    </row>
    <row r="233" spans="1:8" x14ac:dyDescent="0.3">
      <c r="A233" s="93" t="str">
        <f>IF(Comparativo!A236="","",Comparativo!A236)</f>
        <v/>
      </c>
      <c r="B233" s="94"/>
      <c r="C233" s="95"/>
      <c r="D233" s="100" t="str">
        <f>IF('Lista de Produtos'!AF225="","",'Lista de Produtos'!AF225)</f>
        <v/>
      </c>
      <c r="E233" s="101"/>
      <c r="F233" s="11" t="str">
        <f>IF(Comparativo!F236="","",Comparativo!F236)</f>
        <v/>
      </c>
      <c r="G233" s="5" t="str">
        <f t="shared" si="3"/>
        <v/>
      </c>
      <c r="H233" s="5" t="str">
        <f>IF('Lista de Produtos'!AG225="","",'Lista de Produtos'!AG225)</f>
        <v/>
      </c>
    </row>
    <row r="234" spans="1:8" x14ac:dyDescent="0.3">
      <c r="A234" s="93" t="str">
        <f>IF(Comparativo!A237="","",Comparativo!A237)</f>
        <v/>
      </c>
      <c r="B234" s="94"/>
      <c r="C234" s="95"/>
      <c r="D234" s="100" t="str">
        <f>IF('Lista de Produtos'!AF226="","",'Lista de Produtos'!AF226)</f>
        <v/>
      </c>
      <c r="E234" s="101"/>
      <c r="F234" s="11" t="str">
        <f>IF(Comparativo!F237="","",Comparativo!F237)</f>
        <v/>
      </c>
      <c r="G234" s="5" t="str">
        <f t="shared" si="3"/>
        <v/>
      </c>
      <c r="H234" s="5" t="str">
        <f>IF('Lista de Produtos'!AG226="","",'Lista de Produtos'!AG226)</f>
        <v/>
      </c>
    </row>
    <row r="235" spans="1:8" x14ac:dyDescent="0.3">
      <c r="A235" s="93" t="str">
        <f>IF(Comparativo!A238="","",Comparativo!A238)</f>
        <v/>
      </c>
      <c r="B235" s="94"/>
      <c r="C235" s="95"/>
      <c r="D235" s="100" t="str">
        <f>IF('Lista de Produtos'!AF227="","",'Lista de Produtos'!AF227)</f>
        <v/>
      </c>
      <c r="E235" s="101"/>
      <c r="F235" s="11" t="str">
        <f>IF(Comparativo!F238="","",Comparativo!F238)</f>
        <v/>
      </c>
      <c r="G235" s="5" t="str">
        <f t="shared" si="3"/>
        <v/>
      </c>
      <c r="H235" s="5" t="str">
        <f>IF('Lista de Produtos'!AG227="","",'Lista de Produtos'!AG227)</f>
        <v/>
      </c>
    </row>
    <row r="236" spans="1:8" x14ac:dyDescent="0.3">
      <c r="A236" s="93" t="str">
        <f>IF(Comparativo!A239="","",Comparativo!A239)</f>
        <v/>
      </c>
      <c r="B236" s="94"/>
      <c r="C236" s="95"/>
      <c r="D236" s="100" t="str">
        <f>IF('Lista de Produtos'!AF228="","",'Lista de Produtos'!AF228)</f>
        <v/>
      </c>
      <c r="E236" s="101"/>
      <c r="F236" s="11" t="str">
        <f>IF(Comparativo!F239="","",Comparativo!F239)</f>
        <v/>
      </c>
      <c r="G236" s="5" t="str">
        <f t="shared" si="3"/>
        <v/>
      </c>
      <c r="H236" s="5" t="str">
        <f>IF('Lista de Produtos'!AG228="","",'Lista de Produtos'!AG228)</f>
        <v/>
      </c>
    </row>
    <row r="237" spans="1:8" x14ac:dyDescent="0.3">
      <c r="A237" s="93" t="str">
        <f>IF(Comparativo!A240="","",Comparativo!A240)</f>
        <v/>
      </c>
      <c r="B237" s="94"/>
      <c r="C237" s="95"/>
      <c r="D237" s="100" t="str">
        <f>IF('Lista de Produtos'!AF229="","",'Lista de Produtos'!AF229)</f>
        <v/>
      </c>
      <c r="E237" s="101"/>
      <c r="F237" s="11" t="str">
        <f>IF(Comparativo!F240="","",Comparativo!F240)</f>
        <v/>
      </c>
      <c r="G237" s="5" t="str">
        <f t="shared" si="3"/>
        <v/>
      </c>
      <c r="H237" s="5" t="str">
        <f>IF('Lista de Produtos'!AG229="","",'Lista de Produtos'!AG229)</f>
        <v/>
      </c>
    </row>
    <row r="238" spans="1:8" x14ac:dyDescent="0.3">
      <c r="A238" s="93" t="str">
        <f>IF(Comparativo!A241="","",Comparativo!A241)</f>
        <v/>
      </c>
      <c r="B238" s="94"/>
      <c r="C238" s="95"/>
      <c r="D238" s="100" t="str">
        <f>IF('Lista de Produtos'!AF230="","",'Lista de Produtos'!AF230)</f>
        <v/>
      </c>
      <c r="E238" s="101"/>
      <c r="F238" s="11" t="str">
        <f>IF(Comparativo!F241="","",Comparativo!F241)</f>
        <v/>
      </c>
      <c r="G238" s="5" t="str">
        <f t="shared" si="3"/>
        <v/>
      </c>
      <c r="H238" s="5" t="str">
        <f>IF('Lista de Produtos'!AG230="","",'Lista de Produtos'!AG230)</f>
        <v/>
      </c>
    </row>
    <row r="239" spans="1:8" x14ac:dyDescent="0.3">
      <c r="A239" s="93" t="str">
        <f>IF(Comparativo!A242="","",Comparativo!A242)</f>
        <v/>
      </c>
      <c r="B239" s="94"/>
      <c r="C239" s="95"/>
      <c r="D239" s="100" t="str">
        <f>IF('Lista de Produtos'!AF231="","",'Lista de Produtos'!AF231)</f>
        <v/>
      </c>
      <c r="E239" s="101"/>
      <c r="F239" s="11" t="str">
        <f>IF(Comparativo!F242="","",Comparativo!F242)</f>
        <v/>
      </c>
      <c r="G239" s="5" t="str">
        <f t="shared" si="3"/>
        <v/>
      </c>
      <c r="H239" s="5" t="str">
        <f>IF('Lista de Produtos'!AG231="","",'Lista de Produtos'!AG231)</f>
        <v/>
      </c>
    </row>
    <row r="240" spans="1:8" x14ac:dyDescent="0.3">
      <c r="A240" s="93" t="str">
        <f>IF(Comparativo!A243="","",Comparativo!A243)</f>
        <v/>
      </c>
      <c r="B240" s="94"/>
      <c r="C240" s="95"/>
      <c r="D240" s="100" t="str">
        <f>IF('Lista de Produtos'!AF232="","",'Lista de Produtos'!AF232)</f>
        <v/>
      </c>
      <c r="E240" s="101"/>
      <c r="F240" s="11" t="str">
        <f>IF(Comparativo!F243="","",Comparativo!F243)</f>
        <v/>
      </c>
      <c r="G240" s="5" t="str">
        <f t="shared" si="3"/>
        <v/>
      </c>
      <c r="H240" s="5" t="str">
        <f>IF('Lista de Produtos'!AG232="","",'Lista de Produtos'!AG232)</f>
        <v/>
      </c>
    </row>
    <row r="241" spans="1:8" x14ac:dyDescent="0.3">
      <c r="A241" s="93" t="str">
        <f>IF(Comparativo!A244="","",Comparativo!A244)</f>
        <v/>
      </c>
      <c r="B241" s="94"/>
      <c r="C241" s="95"/>
      <c r="D241" s="100" t="str">
        <f>IF('Lista de Produtos'!AF233="","",'Lista de Produtos'!AF233)</f>
        <v/>
      </c>
      <c r="E241" s="101"/>
      <c r="F241" s="11" t="str">
        <f>IF(Comparativo!F244="","",Comparativo!F244)</f>
        <v/>
      </c>
      <c r="G241" s="5" t="str">
        <f t="shared" si="3"/>
        <v/>
      </c>
      <c r="H241" s="5" t="str">
        <f>IF('Lista de Produtos'!AG233="","",'Lista de Produtos'!AG233)</f>
        <v/>
      </c>
    </row>
    <row r="242" spans="1:8" x14ac:dyDescent="0.3">
      <c r="A242" s="93" t="str">
        <f>IF(Comparativo!A245="","",Comparativo!A245)</f>
        <v/>
      </c>
      <c r="B242" s="94"/>
      <c r="C242" s="95"/>
      <c r="D242" s="100" t="str">
        <f>IF('Lista de Produtos'!AF234="","",'Lista de Produtos'!AF234)</f>
        <v/>
      </c>
      <c r="E242" s="101"/>
      <c r="F242" s="11" t="str">
        <f>IF(Comparativo!F245="","",Comparativo!F245)</f>
        <v/>
      </c>
      <c r="G242" s="5" t="str">
        <f t="shared" si="3"/>
        <v/>
      </c>
      <c r="H242" s="5" t="str">
        <f>IF('Lista de Produtos'!AG234="","",'Lista de Produtos'!AG234)</f>
        <v/>
      </c>
    </row>
    <row r="243" spans="1:8" x14ac:dyDescent="0.3">
      <c r="A243" s="93" t="str">
        <f>IF(Comparativo!A246="","",Comparativo!A246)</f>
        <v/>
      </c>
      <c r="B243" s="94"/>
      <c r="C243" s="95"/>
      <c r="D243" s="100" t="str">
        <f>IF('Lista de Produtos'!AF235="","",'Lista de Produtos'!AF235)</f>
        <v/>
      </c>
      <c r="E243" s="101"/>
      <c r="F243" s="11" t="str">
        <f>IF(Comparativo!F246="","",Comparativo!F246)</f>
        <v/>
      </c>
      <c r="G243" s="5" t="str">
        <f t="shared" si="3"/>
        <v/>
      </c>
      <c r="H243" s="5" t="str">
        <f>IF('Lista de Produtos'!AG235="","",'Lista de Produtos'!AG235)</f>
        <v/>
      </c>
    </row>
    <row r="244" spans="1:8" x14ac:dyDescent="0.3">
      <c r="A244" s="93" t="str">
        <f>IF(Comparativo!A247="","",Comparativo!A247)</f>
        <v/>
      </c>
      <c r="B244" s="94"/>
      <c r="C244" s="95"/>
      <c r="D244" s="100" t="str">
        <f>IF('Lista de Produtos'!AF236="","",'Lista de Produtos'!AF236)</f>
        <v/>
      </c>
      <c r="E244" s="101"/>
      <c r="F244" s="11" t="str">
        <f>IF(Comparativo!F247="","",Comparativo!F247)</f>
        <v/>
      </c>
      <c r="G244" s="5" t="str">
        <f t="shared" si="3"/>
        <v/>
      </c>
      <c r="H244" s="5" t="str">
        <f>IF('Lista de Produtos'!AG236="","",'Lista de Produtos'!AG236)</f>
        <v/>
      </c>
    </row>
    <row r="245" spans="1:8" x14ac:dyDescent="0.3">
      <c r="A245" s="93" t="str">
        <f>IF(Comparativo!A248="","",Comparativo!A248)</f>
        <v/>
      </c>
      <c r="B245" s="94"/>
      <c r="C245" s="95"/>
      <c r="D245" s="100" t="str">
        <f>IF('Lista de Produtos'!AF237="","",'Lista de Produtos'!AF237)</f>
        <v/>
      </c>
      <c r="E245" s="101"/>
      <c r="F245" s="11" t="str">
        <f>IF(Comparativo!F248="","",Comparativo!F248)</f>
        <v/>
      </c>
      <c r="G245" s="5" t="str">
        <f t="shared" si="3"/>
        <v/>
      </c>
      <c r="H245" s="5" t="str">
        <f>IF('Lista de Produtos'!AG237="","",'Lista de Produtos'!AG237)</f>
        <v/>
      </c>
    </row>
    <row r="246" spans="1:8" x14ac:dyDescent="0.3">
      <c r="A246" s="93" t="str">
        <f>IF(Comparativo!A249="","",Comparativo!A249)</f>
        <v/>
      </c>
      <c r="B246" s="94"/>
      <c r="C246" s="95"/>
      <c r="D246" s="100" t="str">
        <f>IF('Lista de Produtos'!AF238="","",'Lista de Produtos'!AF238)</f>
        <v/>
      </c>
      <c r="E246" s="101"/>
      <c r="F246" s="11" t="str">
        <f>IF(Comparativo!F249="","",Comparativo!F249)</f>
        <v/>
      </c>
      <c r="G246" s="5" t="str">
        <f t="shared" si="3"/>
        <v/>
      </c>
      <c r="H246" s="5" t="str">
        <f>IF('Lista de Produtos'!AG238="","",'Lista de Produtos'!AG238)</f>
        <v/>
      </c>
    </row>
    <row r="247" spans="1:8" x14ac:dyDescent="0.3">
      <c r="A247" s="93" t="str">
        <f>IF(Comparativo!A250="","",Comparativo!A250)</f>
        <v/>
      </c>
      <c r="B247" s="94"/>
      <c r="C247" s="95"/>
      <c r="D247" s="100" t="str">
        <f>IF('Lista de Produtos'!AF239="","",'Lista de Produtos'!AF239)</f>
        <v/>
      </c>
      <c r="E247" s="101"/>
      <c r="F247" s="11" t="str">
        <f>IF(Comparativo!F250="","",Comparativo!F250)</f>
        <v/>
      </c>
      <c r="G247" s="5" t="str">
        <f t="shared" si="3"/>
        <v/>
      </c>
      <c r="H247" s="5" t="str">
        <f>IF('Lista de Produtos'!AG239="","",'Lista de Produtos'!AG239)</f>
        <v/>
      </c>
    </row>
    <row r="248" spans="1:8" x14ac:dyDescent="0.3">
      <c r="A248" s="93" t="str">
        <f>IF(Comparativo!A251="","",Comparativo!A251)</f>
        <v/>
      </c>
      <c r="B248" s="94"/>
      <c r="C248" s="95"/>
      <c r="D248" s="100" t="str">
        <f>IF('Lista de Produtos'!AF240="","",'Lista de Produtos'!AF240)</f>
        <v/>
      </c>
      <c r="E248" s="101"/>
      <c r="F248" s="11" t="str">
        <f>IF(Comparativo!F251="","",Comparativo!F251)</f>
        <v/>
      </c>
      <c r="G248" s="5" t="str">
        <f t="shared" si="3"/>
        <v/>
      </c>
      <c r="H248" s="5" t="str">
        <f>IF('Lista de Produtos'!AG240="","",'Lista de Produtos'!AG240)</f>
        <v/>
      </c>
    </row>
    <row r="249" spans="1:8" x14ac:dyDescent="0.3">
      <c r="A249" s="93" t="str">
        <f>IF(Comparativo!A252="","",Comparativo!A252)</f>
        <v/>
      </c>
      <c r="B249" s="94"/>
      <c r="C249" s="95"/>
      <c r="D249" s="100" t="str">
        <f>IF('Lista de Produtos'!AF241="","",'Lista de Produtos'!AF241)</f>
        <v/>
      </c>
      <c r="E249" s="101"/>
      <c r="F249" s="11" t="str">
        <f>IF(Comparativo!F252="","",Comparativo!F252)</f>
        <v/>
      </c>
      <c r="G249" s="5" t="str">
        <f t="shared" si="3"/>
        <v/>
      </c>
      <c r="H249" s="5" t="str">
        <f>IF('Lista de Produtos'!AG241="","",'Lista de Produtos'!AG241)</f>
        <v/>
      </c>
    </row>
    <row r="250" spans="1:8" x14ac:dyDescent="0.3">
      <c r="A250" s="93" t="str">
        <f>IF(Comparativo!A253="","",Comparativo!A253)</f>
        <v/>
      </c>
      <c r="B250" s="94"/>
      <c r="C250" s="95"/>
      <c r="D250" s="100" t="str">
        <f>IF('Lista de Produtos'!AF242="","",'Lista de Produtos'!AF242)</f>
        <v/>
      </c>
      <c r="E250" s="101"/>
      <c r="F250" s="11" t="str">
        <f>IF(Comparativo!F253="","",Comparativo!F253)</f>
        <v/>
      </c>
      <c r="G250" s="5" t="str">
        <f t="shared" si="3"/>
        <v/>
      </c>
      <c r="H250" s="5" t="str">
        <f>IF('Lista de Produtos'!AG242="","",'Lista de Produtos'!AG242)</f>
        <v/>
      </c>
    </row>
    <row r="251" spans="1:8" x14ac:dyDescent="0.3">
      <c r="A251" s="93" t="str">
        <f>IF(Comparativo!A254="","",Comparativo!A254)</f>
        <v/>
      </c>
      <c r="B251" s="94"/>
      <c r="C251" s="95"/>
      <c r="D251" s="100" t="str">
        <f>IF('Lista de Produtos'!AF243="","",'Lista de Produtos'!AF243)</f>
        <v/>
      </c>
      <c r="E251" s="101"/>
      <c r="F251" s="11" t="str">
        <f>IF(Comparativo!F254="","",Comparativo!F254)</f>
        <v/>
      </c>
      <c r="G251" s="5" t="str">
        <f t="shared" si="3"/>
        <v/>
      </c>
      <c r="H251" s="5" t="str">
        <f>IF('Lista de Produtos'!AG243="","",'Lista de Produtos'!AG243)</f>
        <v/>
      </c>
    </row>
    <row r="252" spans="1:8" x14ac:dyDescent="0.3">
      <c r="A252" s="93" t="str">
        <f>IF(Comparativo!A255="","",Comparativo!A255)</f>
        <v/>
      </c>
      <c r="B252" s="94"/>
      <c r="C252" s="95"/>
      <c r="D252" s="100" t="str">
        <f>IF('Lista de Produtos'!AF244="","",'Lista de Produtos'!AF244)</f>
        <v/>
      </c>
      <c r="E252" s="101"/>
      <c r="F252" s="11" t="str">
        <f>IF(Comparativo!F255="","",Comparativo!F255)</f>
        <v/>
      </c>
      <c r="G252" s="5" t="str">
        <f t="shared" si="3"/>
        <v/>
      </c>
      <c r="H252" s="5" t="str">
        <f>IF('Lista de Produtos'!AG244="","",'Lista de Produtos'!AG244)</f>
        <v/>
      </c>
    </row>
    <row r="253" spans="1:8" x14ac:dyDescent="0.3">
      <c r="A253" s="93" t="str">
        <f>IF(Comparativo!A256="","",Comparativo!A256)</f>
        <v/>
      </c>
      <c r="B253" s="94"/>
      <c r="C253" s="95"/>
      <c r="D253" s="100" t="str">
        <f>IF('Lista de Produtos'!AF245="","",'Lista de Produtos'!AF245)</f>
        <v/>
      </c>
      <c r="E253" s="101"/>
      <c r="F253" s="11" t="str">
        <f>IF(Comparativo!F256="","",Comparativo!F256)</f>
        <v/>
      </c>
      <c r="G253" s="5" t="str">
        <f t="shared" si="3"/>
        <v/>
      </c>
      <c r="H253" s="5" t="str">
        <f>IF('Lista de Produtos'!AG245="","",'Lista de Produtos'!AG245)</f>
        <v/>
      </c>
    </row>
    <row r="254" spans="1:8" x14ac:dyDescent="0.3">
      <c r="A254" s="93" t="str">
        <f>IF(Comparativo!A257="","",Comparativo!A257)</f>
        <v/>
      </c>
      <c r="B254" s="94"/>
      <c r="C254" s="95"/>
      <c r="D254" s="100" t="str">
        <f>IF('Lista de Produtos'!AF246="","",'Lista de Produtos'!AF246)</f>
        <v/>
      </c>
      <c r="E254" s="101"/>
      <c r="F254" s="11" t="str">
        <f>IF(Comparativo!F257="","",Comparativo!F257)</f>
        <v/>
      </c>
      <c r="G254" s="5" t="str">
        <f t="shared" si="3"/>
        <v/>
      </c>
      <c r="H254" s="5" t="str">
        <f>IF('Lista de Produtos'!AG246="","",'Lista de Produtos'!AG246)</f>
        <v/>
      </c>
    </row>
    <row r="255" spans="1:8" x14ac:dyDescent="0.3">
      <c r="A255" s="93" t="str">
        <f>IF(Comparativo!A258="","",Comparativo!A258)</f>
        <v/>
      </c>
      <c r="B255" s="94"/>
      <c r="C255" s="95"/>
      <c r="D255" s="100" t="str">
        <f>IF('Lista de Produtos'!AF247="","",'Lista de Produtos'!AF247)</f>
        <v/>
      </c>
      <c r="E255" s="101"/>
      <c r="F255" s="11" t="str">
        <f>IF(Comparativo!F258="","",Comparativo!F258)</f>
        <v/>
      </c>
      <c r="G255" s="5" t="str">
        <f t="shared" si="3"/>
        <v/>
      </c>
      <c r="H255" s="5" t="str">
        <f>IF('Lista de Produtos'!AG247="","",'Lista de Produtos'!AG247)</f>
        <v/>
      </c>
    </row>
    <row r="256" spans="1:8" x14ac:dyDescent="0.3">
      <c r="A256" s="93" t="str">
        <f>IF(Comparativo!A259="","",Comparativo!A259)</f>
        <v/>
      </c>
      <c r="B256" s="94"/>
      <c r="C256" s="95"/>
      <c r="D256" s="100" t="str">
        <f>IF('Lista de Produtos'!AF248="","",'Lista de Produtos'!AF248)</f>
        <v/>
      </c>
      <c r="E256" s="101"/>
      <c r="F256" s="11" t="str">
        <f>IF(Comparativo!F259="","",Comparativo!F259)</f>
        <v/>
      </c>
      <c r="G256" s="5" t="str">
        <f t="shared" si="3"/>
        <v/>
      </c>
      <c r="H256" s="5" t="str">
        <f>IF('Lista de Produtos'!AG248="","",'Lista de Produtos'!AG248)</f>
        <v/>
      </c>
    </row>
    <row r="257" spans="1:8" x14ac:dyDescent="0.3">
      <c r="A257" s="93" t="str">
        <f>IF(Comparativo!A260="","",Comparativo!A260)</f>
        <v/>
      </c>
      <c r="B257" s="94"/>
      <c r="C257" s="95"/>
      <c r="D257" s="100" t="str">
        <f>IF('Lista de Produtos'!AF249="","",'Lista de Produtos'!AF249)</f>
        <v/>
      </c>
      <c r="E257" s="101"/>
      <c r="F257" s="11" t="str">
        <f>IF(Comparativo!F260="","",Comparativo!F260)</f>
        <v/>
      </c>
      <c r="G257" s="5" t="str">
        <f t="shared" si="3"/>
        <v/>
      </c>
      <c r="H257" s="5" t="str">
        <f>IF('Lista de Produtos'!AG249="","",'Lista de Produtos'!AG249)</f>
        <v/>
      </c>
    </row>
    <row r="258" spans="1:8" x14ac:dyDescent="0.3">
      <c r="A258" s="93" t="str">
        <f>IF(Comparativo!A261="","",Comparativo!A261)</f>
        <v/>
      </c>
      <c r="B258" s="94"/>
      <c r="C258" s="95"/>
      <c r="D258" s="100" t="str">
        <f>IF('Lista de Produtos'!AF250="","",'Lista de Produtos'!AF250)</f>
        <v/>
      </c>
      <c r="E258" s="101"/>
      <c r="F258" s="11" t="str">
        <f>IF(Comparativo!F261="","",Comparativo!F261)</f>
        <v/>
      </c>
      <c r="G258" s="5" t="str">
        <f t="shared" si="3"/>
        <v/>
      </c>
      <c r="H258" s="5" t="str">
        <f>IF('Lista de Produtos'!AG250="","",'Lista de Produtos'!AG250)</f>
        <v/>
      </c>
    </row>
    <row r="259" spans="1:8" x14ac:dyDescent="0.3">
      <c r="A259" s="93" t="str">
        <f>IF(Comparativo!A262="","",Comparativo!A262)</f>
        <v/>
      </c>
      <c r="B259" s="94"/>
      <c r="C259" s="95"/>
      <c r="D259" s="100" t="str">
        <f>IF('Lista de Produtos'!AF251="","",'Lista de Produtos'!AF251)</f>
        <v/>
      </c>
      <c r="E259" s="101"/>
      <c r="F259" s="11" t="str">
        <f>IF(Comparativo!F262="","",Comparativo!F262)</f>
        <v/>
      </c>
      <c r="G259" s="5" t="str">
        <f t="shared" si="3"/>
        <v/>
      </c>
      <c r="H259" s="5" t="str">
        <f>IF('Lista de Produtos'!AG251="","",'Lista de Produtos'!AG251)</f>
        <v/>
      </c>
    </row>
    <row r="260" spans="1:8" x14ac:dyDescent="0.3">
      <c r="A260" s="93" t="str">
        <f>IF(Comparativo!A263="","",Comparativo!A263)</f>
        <v/>
      </c>
      <c r="B260" s="94"/>
      <c r="C260" s="95"/>
      <c r="D260" s="100" t="str">
        <f>IF('Lista de Produtos'!AF252="","",'Lista de Produtos'!AF252)</f>
        <v/>
      </c>
      <c r="E260" s="101"/>
      <c r="F260" s="11" t="str">
        <f>IF(Comparativo!F263="","",Comparativo!F263)</f>
        <v/>
      </c>
      <c r="G260" s="5" t="str">
        <f t="shared" si="3"/>
        <v/>
      </c>
      <c r="H260" s="5" t="str">
        <f>IF('Lista de Produtos'!AG252="","",'Lista de Produtos'!AG252)</f>
        <v/>
      </c>
    </row>
    <row r="261" spans="1:8" x14ac:dyDescent="0.3">
      <c r="A261" s="93" t="str">
        <f>IF(Comparativo!A264="","",Comparativo!A264)</f>
        <v/>
      </c>
      <c r="B261" s="94"/>
      <c r="C261" s="95"/>
      <c r="D261" s="100" t="str">
        <f>IF('Lista de Produtos'!AF253="","",'Lista de Produtos'!AF253)</f>
        <v/>
      </c>
      <c r="E261" s="101"/>
      <c r="F261" s="11" t="str">
        <f>IF(Comparativo!F264="","",Comparativo!F264)</f>
        <v/>
      </c>
      <c r="G261" s="5" t="str">
        <f t="shared" si="3"/>
        <v/>
      </c>
      <c r="H261" s="5" t="str">
        <f>IF('Lista de Produtos'!AG253="","",'Lista de Produtos'!AG253)</f>
        <v/>
      </c>
    </row>
    <row r="262" spans="1:8" x14ac:dyDescent="0.3">
      <c r="A262" s="93" t="str">
        <f>IF(Comparativo!A265="","",Comparativo!A265)</f>
        <v/>
      </c>
      <c r="B262" s="94"/>
      <c r="C262" s="95"/>
      <c r="D262" s="100" t="str">
        <f>IF('Lista de Produtos'!AF254="","",'Lista de Produtos'!AF254)</f>
        <v/>
      </c>
      <c r="E262" s="101"/>
      <c r="F262" s="11" t="str">
        <f>IF(Comparativo!F265="","",Comparativo!F265)</f>
        <v/>
      </c>
      <c r="G262" s="5" t="str">
        <f t="shared" si="3"/>
        <v/>
      </c>
      <c r="H262" s="5" t="str">
        <f>IF('Lista de Produtos'!AG254="","",'Lista de Produtos'!AG254)</f>
        <v/>
      </c>
    </row>
    <row r="263" spans="1:8" x14ac:dyDescent="0.3">
      <c r="A263" s="93" t="str">
        <f>IF(Comparativo!A266="","",Comparativo!A266)</f>
        <v/>
      </c>
      <c r="B263" s="94"/>
      <c r="C263" s="95"/>
      <c r="D263" s="100" t="str">
        <f>IF('Lista de Produtos'!AF255="","",'Lista de Produtos'!AF255)</f>
        <v/>
      </c>
      <c r="E263" s="101"/>
      <c r="F263" s="11" t="str">
        <f>IF(Comparativo!F266="","",Comparativo!F266)</f>
        <v/>
      </c>
      <c r="G263" s="5" t="str">
        <f t="shared" si="3"/>
        <v/>
      </c>
      <c r="H263" s="5" t="str">
        <f>IF('Lista de Produtos'!AG255="","",'Lista de Produtos'!AG255)</f>
        <v/>
      </c>
    </row>
    <row r="264" spans="1:8" x14ac:dyDescent="0.3">
      <c r="A264" s="93" t="str">
        <f>IF(Comparativo!A267="","",Comparativo!A267)</f>
        <v/>
      </c>
      <c r="B264" s="94"/>
      <c r="C264" s="95"/>
      <c r="D264" s="100" t="str">
        <f>IF('Lista de Produtos'!AF256="","",'Lista de Produtos'!AF256)</f>
        <v/>
      </c>
      <c r="E264" s="101"/>
      <c r="F264" s="11" t="str">
        <f>IF(Comparativo!F267="","",Comparativo!F267)</f>
        <v/>
      </c>
      <c r="G264" s="5" t="str">
        <f t="shared" si="3"/>
        <v/>
      </c>
      <c r="H264" s="5" t="str">
        <f>IF('Lista de Produtos'!AG256="","",'Lista de Produtos'!AG256)</f>
        <v/>
      </c>
    </row>
    <row r="265" spans="1:8" x14ac:dyDescent="0.3">
      <c r="A265" s="93" t="str">
        <f>IF(Comparativo!A268="","",Comparativo!A268)</f>
        <v/>
      </c>
      <c r="B265" s="94"/>
      <c r="C265" s="95"/>
      <c r="D265" s="100" t="str">
        <f>IF('Lista de Produtos'!AF257="","",'Lista de Produtos'!AF257)</f>
        <v/>
      </c>
      <c r="E265" s="101"/>
      <c r="F265" s="11" t="str">
        <f>IF(Comparativo!F268="","",Comparativo!F268)</f>
        <v/>
      </c>
      <c r="G265" s="5" t="str">
        <f t="shared" si="3"/>
        <v/>
      </c>
      <c r="H265" s="5" t="str">
        <f>IF('Lista de Produtos'!AG257="","",'Lista de Produtos'!AG257)</f>
        <v/>
      </c>
    </row>
    <row r="266" spans="1:8" x14ac:dyDescent="0.3">
      <c r="A266" s="93" t="str">
        <f>IF(Comparativo!A269="","",Comparativo!A269)</f>
        <v/>
      </c>
      <c r="B266" s="94"/>
      <c r="C266" s="95"/>
      <c r="D266" s="100" t="str">
        <f>IF('Lista de Produtos'!AF258="","",'Lista de Produtos'!AF258)</f>
        <v/>
      </c>
      <c r="E266" s="101"/>
      <c r="F266" s="11" t="str">
        <f>IF(Comparativo!F269="","",Comparativo!F269)</f>
        <v/>
      </c>
      <c r="G266" s="5" t="str">
        <f t="shared" si="3"/>
        <v/>
      </c>
      <c r="H266" s="5" t="str">
        <f>IF('Lista de Produtos'!AG258="","",'Lista de Produtos'!AG258)</f>
        <v/>
      </c>
    </row>
    <row r="267" spans="1:8" x14ac:dyDescent="0.3">
      <c r="A267" s="93" t="str">
        <f>IF(Comparativo!A270="","",Comparativo!A270)</f>
        <v/>
      </c>
      <c r="B267" s="94"/>
      <c r="C267" s="95"/>
      <c r="D267" s="100" t="str">
        <f>IF('Lista de Produtos'!AF259="","",'Lista de Produtos'!AF259)</f>
        <v/>
      </c>
      <c r="E267" s="101"/>
      <c r="F267" s="11" t="str">
        <f>IF(Comparativo!F270="","",Comparativo!F270)</f>
        <v/>
      </c>
      <c r="G267" s="5" t="str">
        <f t="shared" ref="G267:G330" si="4">IFERROR(D267*F267,"")</f>
        <v/>
      </c>
      <c r="H267" s="5" t="str">
        <f>IF('Lista de Produtos'!AG259="","",'Lista de Produtos'!AG259)</f>
        <v/>
      </c>
    </row>
    <row r="268" spans="1:8" x14ac:dyDescent="0.3">
      <c r="A268" s="93" t="str">
        <f>IF(Comparativo!A271="","",Comparativo!A271)</f>
        <v/>
      </c>
      <c r="B268" s="94"/>
      <c r="C268" s="95"/>
      <c r="D268" s="100" t="str">
        <f>IF('Lista de Produtos'!AF260="","",'Lista de Produtos'!AF260)</f>
        <v/>
      </c>
      <c r="E268" s="101"/>
      <c r="F268" s="11" t="str">
        <f>IF(Comparativo!F271="","",Comparativo!F271)</f>
        <v/>
      </c>
      <c r="G268" s="5" t="str">
        <f t="shared" si="4"/>
        <v/>
      </c>
      <c r="H268" s="5" t="str">
        <f>IF('Lista de Produtos'!AG260="","",'Lista de Produtos'!AG260)</f>
        <v/>
      </c>
    </row>
    <row r="269" spans="1:8" x14ac:dyDescent="0.3">
      <c r="A269" s="93" t="str">
        <f>IF(Comparativo!A272="","",Comparativo!A272)</f>
        <v/>
      </c>
      <c r="B269" s="94"/>
      <c r="C269" s="95"/>
      <c r="D269" s="100" t="str">
        <f>IF('Lista de Produtos'!AF261="","",'Lista de Produtos'!AF261)</f>
        <v/>
      </c>
      <c r="E269" s="101"/>
      <c r="F269" s="11" t="str">
        <f>IF(Comparativo!F272="","",Comparativo!F272)</f>
        <v/>
      </c>
      <c r="G269" s="5" t="str">
        <f t="shared" si="4"/>
        <v/>
      </c>
      <c r="H269" s="5" t="str">
        <f>IF('Lista de Produtos'!AG261="","",'Lista de Produtos'!AG261)</f>
        <v/>
      </c>
    </row>
    <row r="270" spans="1:8" x14ac:dyDescent="0.3">
      <c r="A270" s="93" t="str">
        <f>IF(Comparativo!A273="","",Comparativo!A273)</f>
        <v/>
      </c>
      <c r="B270" s="94"/>
      <c r="C270" s="95"/>
      <c r="D270" s="100" t="str">
        <f>IF('Lista de Produtos'!AF262="","",'Lista de Produtos'!AF262)</f>
        <v/>
      </c>
      <c r="E270" s="101"/>
      <c r="F270" s="11" t="str">
        <f>IF(Comparativo!F273="","",Comparativo!F273)</f>
        <v/>
      </c>
      <c r="G270" s="5" t="str">
        <f t="shared" si="4"/>
        <v/>
      </c>
      <c r="H270" s="5" t="str">
        <f>IF('Lista de Produtos'!AG262="","",'Lista de Produtos'!AG262)</f>
        <v/>
      </c>
    </row>
    <row r="271" spans="1:8" x14ac:dyDescent="0.3">
      <c r="A271" s="93" t="str">
        <f>IF(Comparativo!A274="","",Comparativo!A274)</f>
        <v/>
      </c>
      <c r="B271" s="94"/>
      <c r="C271" s="95"/>
      <c r="D271" s="100" t="str">
        <f>IF('Lista de Produtos'!AF263="","",'Lista de Produtos'!AF263)</f>
        <v/>
      </c>
      <c r="E271" s="101"/>
      <c r="F271" s="11" t="str">
        <f>IF(Comparativo!F274="","",Comparativo!F274)</f>
        <v/>
      </c>
      <c r="G271" s="5" t="str">
        <f t="shared" si="4"/>
        <v/>
      </c>
      <c r="H271" s="5" t="str">
        <f>IF('Lista de Produtos'!AG263="","",'Lista de Produtos'!AG263)</f>
        <v/>
      </c>
    </row>
    <row r="272" spans="1:8" x14ac:dyDescent="0.3">
      <c r="A272" s="93" t="str">
        <f>IF(Comparativo!A275="","",Comparativo!A275)</f>
        <v/>
      </c>
      <c r="B272" s="94"/>
      <c r="C272" s="95"/>
      <c r="D272" s="100" t="str">
        <f>IF('Lista de Produtos'!AF264="","",'Lista de Produtos'!AF264)</f>
        <v/>
      </c>
      <c r="E272" s="101"/>
      <c r="F272" s="11" t="str">
        <f>IF(Comparativo!F275="","",Comparativo!F275)</f>
        <v/>
      </c>
      <c r="G272" s="5" t="str">
        <f t="shared" si="4"/>
        <v/>
      </c>
      <c r="H272" s="5" t="str">
        <f>IF('Lista de Produtos'!AG264="","",'Lista de Produtos'!AG264)</f>
        <v/>
      </c>
    </row>
    <row r="273" spans="1:8" x14ac:dyDescent="0.3">
      <c r="A273" s="93" t="str">
        <f>IF(Comparativo!A276="","",Comparativo!A276)</f>
        <v/>
      </c>
      <c r="B273" s="94"/>
      <c r="C273" s="95"/>
      <c r="D273" s="100" t="str">
        <f>IF('Lista de Produtos'!AF265="","",'Lista de Produtos'!AF265)</f>
        <v/>
      </c>
      <c r="E273" s="101"/>
      <c r="F273" s="11" t="str">
        <f>IF(Comparativo!F276="","",Comparativo!F276)</f>
        <v/>
      </c>
      <c r="G273" s="5" t="str">
        <f t="shared" si="4"/>
        <v/>
      </c>
      <c r="H273" s="5" t="str">
        <f>IF('Lista de Produtos'!AG265="","",'Lista de Produtos'!AG265)</f>
        <v/>
      </c>
    </row>
    <row r="274" spans="1:8" x14ac:dyDescent="0.3">
      <c r="A274" s="93" t="str">
        <f>IF(Comparativo!A277="","",Comparativo!A277)</f>
        <v/>
      </c>
      <c r="B274" s="94"/>
      <c r="C274" s="95"/>
      <c r="D274" s="100" t="str">
        <f>IF('Lista de Produtos'!AF266="","",'Lista de Produtos'!AF266)</f>
        <v/>
      </c>
      <c r="E274" s="101"/>
      <c r="F274" s="11" t="str">
        <f>IF(Comparativo!F277="","",Comparativo!F277)</f>
        <v/>
      </c>
      <c r="G274" s="5" t="str">
        <f t="shared" si="4"/>
        <v/>
      </c>
      <c r="H274" s="5" t="str">
        <f>IF('Lista de Produtos'!AG266="","",'Lista de Produtos'!AG266)</f>
        <v/>
      </c>
    </row>
    <row r="275" spans="1:8" x14ac:dyDescent="0.3">
      <c r="A275" s="93" t="str">
        <f>IF(Comparativo!A278="","",Comparativo!A278)</f>
        <v/>
      </c>
      <c r="B275" s="94"/>
      <c r="C275" s="95"/>
      <c r="D275" s="100" t="str">
        <f>IF('Lista de Produtos'!AF267="","",'Lista de Produtos'!AF267)</f>
        <v/>
      </c>
      <c r="E275" s="101"/>
      <c r="F275" s="11" t="str">
        <f>IF(Comparativo!F278="","",Comparativo!F278)</f>
        <v/>
      </c>
      <c r="G275" s="5" t="str">
        <f t="shared" si="4"/>
        <v/>
      </c>
      <c r="H275" s="5" t="str">
        <f>IF('Lista de Produtos'!AG267="","",'Lista de Produtos'!AG267)</f>
        <v/>
      </c>
    </row>
    <row r="276" spans="1:8" x14ac:dyDescent="0.3">
      <c r="A276" s="93" t="str">
        <f>IF(Comparativo!A279="","",Comparativo!A279)</f>
        <v/>
      </c>
      <c r="B276" s="94"/>
      <c r="C276" s="95"/>
      <c r="D276" s="100" t="str">
        <f>IF('Lista de Produtos'!AF268="","",'Lista de Produtos'!AF268)</f>
        <v/>
      </c>
      <c r="E276" s="101"/>
      <c r="F276" s="11" t="str">
        <f>IF(Comparativo!F279="","",Comparativo!F279)</f>
        <v/>
      </c>
      <c r="G276" s="5" t="str">
        <f t="shared" si="4"/>
        <v/>
      </c>
      <c r="H276" s="5" t="str">
        <f>IF('Lista de Produtos'!AG268="","",'Lista de Produtos'!AG268)</f>
        <v/>
      </c>
    </row>
    <row r="277" spans="1:8" x14ac:dyDescent="0.3">
      <c r="A277" s="93" t="str">
        <f>IF(Comparativo!A280="","",Comparativo!A280)</f>
        <v/>
      </c>
      <c r="B277" s="94"/>
      <c r="C277" s="95"/>
      <c r="D277" s="100" t="str">
        <f>IF('Lista de Produtos'!AF269="","",'Lista de Produtos'!AF269)</f>
        <v/>
      </c>
      <c r="E277" s="101"/>
      <c r="F277" s="11" t="str">
        <f>IF(Comparativo!F280="","",Comparativo!F280)</f>
        <v/>
      </c>
      <c r="G277" s="5" t="str">
        <f t="shared" si="4"/>
        <v/>
      </c>
      <c r="H277" s="5" t="str">
        <f>IF('Lista de Produtos'!AG269="","",'Lista de Produtos'!AG269)</f>
        <v/>
      </c>
    </row>
    <row r="278" spans="1:8" x14ac:dyDescent="0.3">
      <c r="A278" s="93" t="str">
        <f>IF(Comparativo!A281="","",Comparativo!A281)</f>
        <v/>
      </c>
      <c r="B278" s="94"/>
      <c r="C278" s="95"/>
      <c r="D278" s="100" t="str">
        <f>IF('Lista de Produtos'!AF270="","",'Lista de Produtos'!AF270)</f>
        <v/>
      </c>
      <c r="E278" s="101"/>
      <c r="F278" s="11" t="str">
        <f>IF(Comparativo!F281="","",Comparativo!F281)</f>
        <v/>
      </c>
      <c r="G278" s="5" t="str">
        <f t="shared" si="4"/>
        <v/>
      </c>
      <c r="H278" s="5" t="str">
        <f>IF('Lista de Produtos'!AG270="","",'Lista de Produtos'!AG270)</f>
        <v/>
      </c>
    </row>
    <row r="279" spans="1:8" x14ac:dyDescent="0.3">
      <c r="A279" s="93" t="str">
        <f>IF(Comparativo!A282="","",Comparativo!A282)</f>
        <v/>
      </c>
      <c r="B279" s="94"/>
      <c r="C279" s="95"/>
      <c r="D279" s="100" t="str">
        <f>IF('Lista de Produtos'!AF271="","",'Lista de Produtos'!AF271)</f>
        <v/>
      </c>
      <c r="E279" s="101"/>
      <c r="F279" s="11" t="str">
        <f>IF(Comparativo!F282="","",Comparativo!F282)</f>
        <v/>
      </c>
      <c r="G279" s="5" t="str">
        <f t="shared" si="4"/>
        <v/>
      </c>
      <c r="H279" s="5" t="str">
        <f>IF('Lista de Produtos'!AG271="","",'Lista de Produtos'!AG271)</f>
        <v/>
      </c>
    </row>
    <row r="280" spans="1:8" x14ac:dyDescent="0.3">
      <c r="A280" s="93" t="str">
        <f>IF(Comparativo!A283="","",Comparativo!A283)</f>
        <v/>
      </c>
      <c r="B280" s="94"/>
      <c r="C280" s="95"/>
      <c r="D280" s="100" t="str">
        <f>IF('Lista de Produtos'!AF272="","",'Lista de Produtos'!AF272)</f>
        <v/>
      </c>
      <c r="E280" s="101"/>
      <c r="F280" s="11" t="str">
        <f>IF(Comparativo!F283="","",Comparativo!F283)</f>
        <v/>
      </c>
      <c r="G280" s="5" t="str">
        <f t="shared" si="4"/>
        <v/>
      </c>
      <c r="H280" s="5" t="str">
        <f>IF('Lista de Produtos'!AG272="","",'Lista de Produtos'!AG272)</f>
        <v/>
      </c>
    </row>
    <row r="281" spans="1:8" x14ac:dyDescent="0.3">
      <c r="A281" s="93" t="str">
        <f>IF(Comparativo!A284="","",Comparativo!A284)</f>
        <v/>
      </c>
      <c r="B281" s="94"/>
      <c r="C281" s="95"/>
      <c r="D281" s="100" t="str">
        <f>IF('Lista de Produtos'!AF273="","",'Lista de Produtos'!AF273)</f>
        <v/>
      </c>
      <c r="E281" s="101"/>
      <c r="F281" s="11" t="str">
        <f>IF(Comparativo!F284="","",Comparativo!F284)</f>
        <v/>
      </c>
      <c r="G281" s="5" t="str">
        <f t="shared" si="4"/>
        <v/>
      </c>
      <c r="H281" s="5" t="str">
        <f>IF('Lista de Produtos'!AG273="","",'Lista de Produtos'!AG273)</f>
        <v/>
      </c>
    </row>
    <row r="282" spans="1:8" x14ac:dyDescent="0.3">
      <c r="A282" s="93" t="str">
        <f>IF(Comparativo!A285="","",Comparativo!A285)</f>
        <v/>
      </c>
      <c r="B282" s="94"/>
      <c r="C282" s="95"/>
      <c r="D282" s="100" t="str">
        <f>IF('Lista de Produtos'!AF274="","",'Lista de Produtos'!AF274)</f>
        <v/>
      </c>
      <c r="E282" s="101"/>
      <c r="F282" s="11" t="str">
        <f>IF(Comparativo!F285="","",Comparativo!F285)</f>
        <v/>
      </c>
      <c r="G282" s="5" t="str">
        <f t="shared" si="4"/>
        <v/>
      </c>
      <c r="H282" s="5" t="str">
        <f>IF('Lista de Produtos'!AG274="","",'Lista de Produtos'!AG274)</f>
        <v/>
      </c>
    </row>
    <row r="283" spans="1:8" x14ac:dyDescent="0.3">
      <c r="A283" s="93" t="str">
        <f>IF(Comparativo!A286="","",Comparativo!A286)</f>
        <v/>
      </c>
      <c r="B283" s="94"/>
      <c r="C283" s="95"/>
      <c r="D283" s="100" t="str">
        <f>IF('Lista de Produtos'!AF275="","",'Lista de Produtos'!AF275)</f>
        <v/>
      </c>
      <c r="E283" s="101"/>
      <c r="F283" s="11" t="str">
        <f>IF(Comparativo!F286="","",Comparativo!F286)</f>
        <v/>
      </c>
      <c r="G283" s="5" t="str">
        <f t="shared" si="4"/>
        <v/>
      </c>
      <c r="H283" s="5" t="str">
        <f>IF('Lista de Produtos'!AG275="","",'Lista de Produtos'!AG275)</f>
        <v/>
      </c>
    </row>
    <row r="284" spans="1:8" x14ac:dyDescent="0.3">
      <c r="A284" s="93" t="str">
        <f>IF(Comparativo!A287="","",Comparativo!A287)</f>
        <v/>
      </c>
      <c r="B284" s="94"/>
      <c r="C284" s="95"/>
      <c r="D284" s="100" t="str">
        <f>IF('Lista de Produtos'!AF276="","",'Lista de Produtos'!AF276)</f>
        <v/>
      </c>
      <c r="E284" s="101"/>
      <c r="F284" s="11" t="str">
        <f>IF(Comparativo!F287="","",Comparativo!F287)</f>
        <v/>
      </c>
      <c r="G284" s="5" t="str">
        <f t="shared" si="4"/>
        <v/>
      </c>
      <c r="H284" s="5" t="str">
        <f>IF('Lista de Produtos'!AG276="","",'Lista de Produtos'!AG276)</f>
        <v/>
      </c>
    </row>
    <row r="285" spans="1:8" x14ac:dyDescent="0.3">
      <c r="A285" s="93" t="str">
        <f>IF(Comparativo!A288="","",Comparativo!A288)</f>
        <v/>
      </c>
      <c r="B285" s="94"/>
      <c r="C285" s="95"/>
      <c r="D285" s="100" t="str">
        <f>IF('Lista de Produtos'!AF277="","",'Lista de Produtos'!AF277)</f>
        <v/>
      </c>
      <c r="E285" s="101"/>
      <c r="F285" s="11" t="str">
        <f>IF(Comparativo!F288="","",Comparativo!F288)</f>
        <v/>
      </c>
      <c r="G285" s="5" t="str">
        <f t="shared" si="4"/>
        <v/>
      </c>
      <c r="H285" s="5" t="str">
        <f>IF('Lista de Produtos'!AG277="","",'Lista de Produtos'!AG277)</f>
        <v/>
      </c>
    </row>
    <row r="286" spans="1:8" x14ac:dyDescent="0.3">
      <c r="A286" s="93" t="str">
        <f>IF(Comparativo!A289="","",Comparativo!A289)</f>
        <v/>
      </c>
      <c r="B286" s="94"/>
      <c r="C286" s="95"/>
      <c r="D286" s="100" t="str">
        <f>IF('Lista de Produtos'!AF278="","",'Lista de Produtos'!AF278)</f>
        <v/>
      </c>
      <c r="E286" s="101"/>
      <c r="F286" s="11" t="str">
        <f>IF(Comparativo!F289="","",Comparativo!F289)</f>
        <v/>
      </c>
      <c r="G286" s="5" t="str">
        <f t="shared" si="4"/>
        <v/>
      </c>
      <c r="H286" s="5" t="str">
        <f>IF('Lista de Produtos'!AG278="","",'Lista de Produtos'!AG278)</f>
        <v/>
      </c>
    </row>
    <row r="287" spans="1:8" x14ac:dyDescent="0.3">
      <c r="A287" s="93" t="str">
        <f>IF(Comparativo!A290="","",Comparativo!A290)</f>
        <v/>
      </c>
      <c r="B287" s="94"/>
      <c r="C287" s="95"/>
      <c r="D287" s="100" t="str">
        <f>IF('Lista de Produtos'!AF279="","",'Lista de Produtos'!AF279)</f>
        <v/>
      </c>
      <c r="E287" s="101"/>
      <c r="F287" s="11" t="str">
        <f>IF(Comparativo!F290="","",Comparativo!F290)</f>
        <v/>
      </c>
      <c r="G287" s="5" t="str">
        <f t="shared" si="4"/>
        <v/>
      </c>
      <c r="H287" s="5" t="str">
        <f>IF('Lista de Produtos'!AG279="","",'Lista de Produtos'!AG279)</f>
        <v/>
      </c>
    </row>
    <row r="288" spans="1:8" x14ac:dyDescent="0.3">
      <c r="A288" s="93" t="str">
        <f>IF(Comparativo!A291="","",Comparativo!A291)</f>
        <v/>
      </c>
      <c r="B288" s="94"/>
      <c r="C288" s="95"/>
      <c r="D288" s="100" t="str">
        <f>IF('Lista de Produtos'!AF280="","",'Lista de Produtos'!AF280)</f>
        <v/>
      </c>
      <c r="E288" s="101"/>
      <c r="F288" s="11" t="str">
        <f>IF(Comparativo!F291="","",Comparativo!F291)</f>
        <v/>
      </c>
      <c r="G288" s="5" t="str">
        <f t="shared" si="4"/>
        <v/>
      </c>
      <c r="H288" s="5" t="str">
        <f>IF('Lista de Produtos'!AG280="","",'Lista de Produtos'!AG280)</f>
        <v/>
      </c>
    </row>
    <row r="289" spans="1:8" x14ac:dyDescent="0.3">
      <c r="A289" s="93" t="str">
        <f>IF(Comparativo!A292="","",Comparativo!A292)</f>
        <v/>
      </c>
      <c r="B289" s="94"/>
      <c r="C289" s="95"/>
      <c r="D289" s="100" t="str">
        <f>IF('Lista de Produtos'!AF281="","",'Lista de Produtos'!AF281)</f>
        <v/>
      </c>
      <c r="E289" s="101"/>
      <c r="F289" s="11" t="str">
        <f>IF(Comparativo!F292="","",Comparativo!F292)</f>
        <v/>
      </c>
      <c r="G289" s="5" t="str">
        <f t="shared" si="4"/>
        <v/>
      </c>
      <c r="H289" s="5" t="str">
        <f>IF('Lista de Produtos'!AG281="","",'Lista de Produtos'!AG281)</f>
        <v/>
      </c>
    </row>
    <row r="290" spans="1:8" x14ac:dyDescent="0.3">
      <c r="A290" s="93" t="str">
        <f>IF(Comparativo!A293="","",Comparativo!A293)</f>
        <v/>
      </c>
      <c r="B290" s="94"/>
      <c r="C290" s="95"/>
      <c r="D290" s="100" t="str">
        <f>IF('Lista de Produtos'!AF282="","",'Lista de Produtos'!AF282)</f>
        <v/>
      </c>
      <c r="E290" s="101"/>
      <c r="F290" s="11" t="str">
        <f>IF(Comparativo!F293="","",Comparativo!F293)</f>
        <v/>
      </c>
      <c r="G290" s="5" t="str">
        <f t="shared" si="4"/>
        <v/>
      </c>
      <c r="H290" s="5" t="str">
        <f>IF('Lista de Produtos'!AG282="","",'Lista de Produtos'!AG282)</f>
        <v/>
      </c>
    </row>
    <row r="291" spans="1:8" x14ac:dyDescent="0.3">
      <c r="A291" s="93" t="str">
        <f>IF(Comparativo!A294="","",Comparativo!A294)</f>
        <v/>
      </c>
      <c r="B291" s="94"/>
      <c r="C291" s="95"/>
      <c r="D291" s="100" t="str">
        <f>IF('Lista de Produtos'!AF283="","",'Lista de Produtos'!AF283)</f>
        <v/>
      </c>
      <c r="E291" s="101"/>
      <c r="F291" s="11" t="str">
        <f>IF(Comparativo!F294="","",Comparativo!F294)</f>
        <v/>
      </c>
      <c r="G291" s="5" t="str">
        <f t="shared" si="4"/>
        <v/>
      </c>
      <c r="H291" s="5" t="str">
        <f>IF('Lista de Produtos'!AG283="","",'Lista de Produtos'!AG283)</f>
        <v/>
      </c>
    </row>
    <row r="292" spans="1:8" x14ac:dyDescent="0.3">
      <c r="A292" s="93" t="str">
        <f>IF(Comparativo!A295="","",Comparativo!A295)</f>
        <v/>
      </c>
      <c r="B292" s="94"/>
      <c r="C292" s="95"/>
      <c r="D292" s="100" t="str">
        <f>IF('Lista de Produtos'!AF284="","",'Lista de Produtos'!AF284)</f>
        <v/>
      </c>
      <c r="E292" s="101"/>
      <c r="F292" s="11" t="str">
        <f>IF(Comparativo!F295="","",Comparativo!F295)</f>
        <v/>
      </c>
      <c r="G292" s="5" t="str">
        <f t="shared" si="4"/>
        <v/>
      </c>
      <c r="H292" s="5" t="str">
        <f>IF('Lista de Produtos'!AG284="","",'Lista de Produtos'!AG284)</f>
        <v/>
      </c>
    </row>
    <row r="293" spans="1:8" x14ac:dyDescent="0.3">
      <c r="A293" s="93" t="str">
        <f>IF(Comparativo!A296="","",Comparativo!A296)</f>
        <v/>
      </c>
      <c r="B293" s="94"/>
      <c r="C293" s="95"/>
      <c r="D293" s="100" t="str">
        <f>IF('Lista de Produtos'!AF285="","",'Lista de Produtos'!AF285)</f>
        <v/>
      </c>
      <c r="E293" s="101"/>
      <c r="F293" s="11" t="str">
        <f>IF(Comparativo!F296="","",Comparativo!F296)</f>
        <v/>
      </c>
      <c r="G293" s="5" t="str">
        <f t="shared" si="4"/>
        <v/>
      </c>
      <c r="H293" s="5" t="str">
        <f>IF('Lista de Produtos'!AG285="","",'Lista de Produtos'!AG285)</f>
        <v/>
      </c>
    </row>
    <row r="294" spans="1:8" x14ac:dyDescent="0.3">
      <c r="A294" s="93" t="str">
        <f>IF(Comparativo!A297="","",Comparativo!A297)</f>
        <v/>
      </c>
      <c r="B294" s="94"/>
      <c r="C294" s="95"/>
      <c r="D294" s="100" t="str">
        <f>IF('Lista de Produtos'!AF286="","",'Lista de Produtos'!AF286)</f>
        <v/>
      </c>
      <c r="E294" s="101"/>
      <c r="F294" s="11" t="str">
        <f>IF(Comparativo!F297="","",Comparativo!F297)</f>
        <v/>
      </c>
      <c r="G294" s="5" t="str">
        <f t="shared" si="4"/>
        <v/>
      </c>
      <c r="H294" s="5" t="str">
        <f>IF('Lista de Produtos'!AG286="","",'Lista de Produtos'!AG286)</f>
        <v/>
      </c>
    </row>
    <row r="295" spans="1:8" x14ac:dyDescent="0.3">
      <c r="A295" s="93" t="str">
        <f>IF(Comparativo!A298="","",Comparativo!A298)</f>
        <v/>
      </c>
      <c r="B295" s="94"/>
      <c r="C295" s="95"/>
      <c r="D295" s="100" t="str">
        <f>IF('Lista de Produtos'!AF287="","",'Lista de Produtos'!AF287)</f>
        <v/>
      </c>
      <c r="E295" s="101"/>
      <c r="F295" s="11" t="str">
        <f>IF(Comparativo!F298="","",Comparativo!F298)</f>
        <v/>
      </c>
      <c r="G295" s="5" t="str">
        <f t="shared" si="4"/>
        <v/>
      </c>
      <c r="H295" s="5" t="str">
        <f>IF('Lista de Produtos'!AG287="","",'Lista de Produtos'!AG287)</f>
        <v/>
      </c>
    </row>
    <row r="296" spans="1:8" x14ac:dyDescent="0.3">
      <c r="A296" s="93" t="str">
        <f>IF(Comparativo!A299="","",Comparativo!A299)</f>
        <v/>
      </c>
      <c r="B296" s="94"/>
      <c r="C296" s="95"/>
      <c r="D296" s="100" t="str">
        <f>IF('Lista de Produtos'!AF288="","",'Lista de Produtos'!AF288)</f>
        <v/>
      </c>
      <c r="E296" s="101"/>
      <c r="F296" s="11" t="str">
        <f>IF(Comparativo!F299="","",Comparativo!F299)</f>
        <v/>
      </c>
      <c r="G296" s="5" t="str">
        <f t="shared" si="4"/>
        <v/>
      </c>
      <c r="H296" s="5" t="str">
        <f>IF('Lista de Produtos'!AG288="","",'Lista de Produtos'!AG288)</f>
        <v/>
      </c>
    </row>
    <row r="297" spans="1:8" x14ac:dyDescent="0.3">
      <c r="A297" s="93" t="str">
        <f>IF(Comparativo!A300="","",Comparativo!A300)</f>
        <v/>
      </c>
      <c r="B297" s="94"/>
      <c r="C297" s="95"/>
      <c r="D297" s="100" t="str">
        <f>IF('Lista de Produtos'!AF289="","",'Lista de Produtos'!AF289)</f>
        <v/>
      </c>
      <c r="E297" s="101"/>
      <c r="F297" s="11" t="str">
        <f>IF(Comparativo!F300="","",Comparativo!F300)</f>
        <v/>
      </c>
      <c r="G297" s="5" t="str">
        <f t="shared" si="4"/>
        <v/>
      </c>
      <c r="H297" s="5" t="str">
        <f>IF('Lista de Produtos'!AG289="","",'Lista de Produtos'!AG289)</f>
        <v/>
      </c>
    </row>
    <row r="298" spans="1:8" x14ac:dyDescent="0.3">
      <c r="A298" s="93" t="str">
        <f>IF(Comparativo!A301="","",Comparativo!A301)</f>
        <v/>
      </c>
      <c r="B298" s="94"/>
      <c r="C298" s="95"/>
      <c r="D298" s="100" t="str">
        <f>IF('Lista de Produtos'!AF290="","",'Lista de Produtos'!AF290)</f>
        <v/>
      </c>
      <c r="E298" s="101"/>
      <c r="F298" s="11" t="str">
        <f>IF(Comparativo!F301="","",Comparativo!F301)</f>
        <v/>
      </c>
      <c r="G298" s="5" t="str">
        <f t="shared" si="4"/>
        <v/>
      </c>
      <c r="H298" s="5" t="str">
        <f>IF('Lista de Produtos'!AG290="","",'Lista de Produtos'!AG290)</f>
        <v/>
      </c>
    </row>
    <row r="299" spans="1:8" x14ac:dyDescent="0.3">
      <c r="A299" s="93" t="str">
        <f>IF(Comparativo!A302="","",Comparativo!A302)</f>
        <v/>
      </c>
      <c r="B299" s="94"/>
      <c r="C299" s="95"/>
      <c r="D299" s="100" t="str">
        <f>IF('Lista de Produtos'!AF291="","",'Lista de Produtos'!AF291)</f>
        <v/>
      </c>
      <c r="E299" s="101"/>
      <c r="F299" s="11" t="str">
        <f>IF(Comparativo!F302="","",Comparativo!F302)</f>
        <v/>
      </c>
      <c r="G299" s="5" t="str">
        <f t="shared" si="4"/>
        <v/>
      </c>
      <c r="H299" s="5" t="str">
        <f>IF('Lista de Produtos'!AG291="","",'Lista de Produtos'!AG291)</f>
        <v/>
      </c>
    </row>
    <row r="300" spans="1:8" x14ac:dyDescent="0.3">
      <c r="A300" s="93" t="str">
        <f>IF(Comparativo!A303="","",Comparativo!A303)</f>
        <v/>
      </c>
      <c r="B300" s="94"/>
      <c r="C300" s="95"/>
      <c r="D300" s="100" t="str">
        <f>IF('Lista de Produtos'!AF292="","",'Lista de Produtos'!AF292)</f>
        <v/>
      </c>
      <c r="E300" s="101"/>
      <c r="F300" s="11" t="str">
        <f>IF(Comparativo!F303="","",Comparativo!F303)</f>
        <v/>
      </c>
      <c r="G300" s="5" t="str">
        <f t="shared" si="4"/>
        <v/>
      </c>
      <c r="H300" s="5" t="str">
        <f>IF('Lista de Produtos'!AG292="","",'Lista de Produtos'!AG292)</f>
        <v/>
      </c>
    </row>
    <row r="301" spans="1:8" x14ac:dyDescent="0.3">
      <c r="A301" s="93" t="str">
        <f>IF(Comparativo!A304="","",Comparativo!A304)</f>
        <v/>
      </c>
      <c r="B301" s="94"/>
      <c r="C301" s="95"/>
      <c r="D301" s="100" t="str">
        <f>IF('Lista de Produtos'!AF293="","",'Lista de Produtos'!AF293)</f>
        <v/>
      </c>
      <c r="E301" s="101"/>
      <c r="F301" s="11" t="str">
        <f>IF(Comparativo!F304="","",Comparativo!F304)</f>
        <v/>
      </c>
      <c r="G301" s="5" t="str">
        <f t="shared" si="4"/>
        <v/>
      </c>
      <c r="H301" s="5" t="str">
        <f>IF('Lista de Produtos'!AG293="","",'Lista de Produtos'!AG293)</f>
        <v/>
      </c>
    </row>
    <row r="302" spans="1:8" x14ac:dyDescent="0.3">
      <c r="A302" s="93" t="str">
        <f>IF(Comparativo!A305="","",Comparativo!A305)</f>
        <v/>
      </c>
      <c r="B302" s="94"/>
      <c r="C302" s="95"/>
      <c r="D302" s="100" t="str">
        <f>IF('Lista de Produtos'!AF294="","",'Lista de Produtos'!AF294)</f>
        <v/>
      </c>
      <c r="E302" s="101"/>
      <c r="F302" s="11" t="str">
        <f>IF(Comparativo!F305="","",Comparativo!F305)</f>
        <v/>
      </c>
      <c r="G302" s="5" t="str">
        <f t="shared" si="4"/>
        <v/>
      </c>
      <c r="H302" s="5" t="str">
        <f>IF('Lista de Produtos'!AG294="","",'Lista de Produtos'!AG294)</f>
        <v/>
      </c>
    </row>
    <row r="303" spans="1:8" x14ac:dyDescent="0.3">
      <c r="A303" s="93" t="str">
        <f>IF(Comparativo!A306="","",Comparativo!A306)</f>
        <v/>
      </c>
      <c r="B303" s="94"/>
      <c r="C303" s="95"/>
      <c r="D303" s="100" t="str">
        <f>IF('Lista de Produtos'!AF295="","",'Lista de Produtos'!AF295)</f>
        <v/>
      </c>
      <c r="E303" s="101"/>
      <c r="F303" s="11" t="str">
        <f>IF(Comparativo!F306="","",Comparativo!F306)</f>
        <v/>
      </c>
      <c r="G303" s="5" t="str">
        <f t="shared" si="4"/>
        <v/>
      </c>
      <c r="H303" s="5" t="str">
        <f>IF('Lista de Produtos'!AG295="","",'Lista de Produtos'!AG295)</f>
        <v/>
      </c>
    </row>
    <row r="304" spans="1:8" x14ac:dyDescent="0.3">
      <c r="A304" s="93" t="str">
        <f>IF(Comparativo!A307="","",Comparativo!A307)</f>
        <v/>
      </c>
      <c r="B304" s="94"/>
      <c r="C304" s="95"/>
      <c r="D304" s="100" t="str">
        <f>IF('Lista de Produtos'!AF296="","",'Lista de Produtos'!AF296)</f>
        <v/>
      </c>
      <c r="E304" s="101"/>
      <c r="F304" s="11" t="str">
        <f>IF(Comparativo!F307="","",Comparativo!F307)</f>
        <v/>
      </c>
      <c r="G304" s="5" t="str">
        <f t="shared" si="4"/>
        <v/>
      </c>
      <c r="H304" s="5" t="str">
        <f>IF('Lista de Produtos'!AG296="","",'Lista de Produtos'!AG296)</f>
        <v/>
      </c>
    </row>
    <row r="305" spans="1:8" x14ac:dyDescent="0.3">
      <c r="A305" s="93" t="str">
        <f>IF(Comparativo!A308="","",Comparativo!A308)</f>
        <v/>
      </c>
      <c r="B305" s="94"/>
      <c r="C305" s="95"/>
      <c r="D305" s="100" t="str">
        <f>IF('Lista de Produtos'!AF297="","",'Lista de Produtos'!AF297)</f>
        <v/>
      </c>
      <c r="E305" s="101"/>
      <c r="F305" s="11" t="str">
        <f>IF(Comparativo!F308="","",Comparativo!F308)</f>
        <v/>
      </c>
      <c r="G305" s="5" t="str">
        <f t="shared" si="4"/>
        <v/>
      </c>
      <c r="H305" s="5" t="str">
        <f>IF('Lista de Produtos'!AG297="","",'Lista de Produtos'!AG297)</f>
        <v/>
      </c>
    </row>
    <row r="306" spans="1:8" x14ac:dyDescent="0.3">
      <c r="A306" s="93" t="str">
        <f>IF(Comparativo!A309="","",Comparativo!A309)</f>
        <v/>
      </c>
      <c r="B306" s="94"/>
      <c r="C306" s="95"/>
      <c r="D306" s="100" t="str">
        <f>IF('Lista de Produtos'!AF298="","",'Lista de Produtos'!AF298)</f>
        <v/>
      </c>
      <c r="E306" s="101"/>
      <c r="F306" s="11" t="str">
        <f>IF(Comparativo!F309="","",Comparativo!F309)</f>
        <v/>
      </c>
      <c r="G306" s="5" t="str">
        <f t="shared" si="4"/>
        <v/>
      </c>
      <c r="H306" s="5" t="str">
        <f>IF('Lista de Produtos'!AG298="","",'Lista de Produtos'!AG298)</f>
        <v/>
      </c>
    </row>
    <row r="307" spans="1:8" x14ac:dyDescent="0.3">
      <c r="A307" s="93" t="str">
        <f>IF(Comparativo!A310="","",Comparativo!A310)</f>
        <v/>
      </c>
      <c r="B307" s="94"/>
      <c r="C307" s="95"/>
      <c r="D307" s="100" t="str">
        <f>IF('Lista de Produtos'!AF299="","",'Lista de Produtos'!AF299)</f>
        <v/>
      </c>
      <c r="E307" s="101"/>
      <c r="F307" s="11" t="str">
        <f>IF(Comparativo!F310="","",Comparativo!F310)</f>
        <v/>
      </c>
      <c r="G307" s="5" t="str">
        <f t="shared" si="4"/>
        <v/>
      </c>
      <c r="H307" s="5" t="str">
        <f>IF('Lista de Produtos'!AG299="","",'Lista de Produtos'!AG299)</f>
        <v/>
      </c>
    </row>
    <row r="308" spans="1:8" x14ac:dyDescent="0.3">
      <c r="A308" s="93" t="str">
        <f>IF(Comparativo!A311="","",Comparativo!A311)</f>
        <v/>
      </c>
      <c r="B308" s="94"/>
      <c r="C308" s="95"/>
      <c r="D308" s="100" t="str">
        <f>IF('Lista de Produtos'!AF300="","",'Lista de Produtos'!AF300)</f>
        <v/>
      </c>
      <c r="E308" s="101"/>
      <c r="F308" s="11" t="str">
        <f>IF(Comparativo!F311="","",Comparativo!F311)</f>
        <v/>
      </c>
      <c r="G308" s="5" t="str">
        <f t="shared" si="4"/>
        <v/>
      </c>
      <c r="H308" s="5" t="str">
        <f>IF('Lista de Produtos'!AG300="","",'Lista de Produtos'!AG300)</f>
        <v/>
      </c>
    </row>
    <row r="309" spans="1:8" x14ac:dyDescent="0.3">
      <c r="A309" s="93" t="str">
        <f>IF(Comparativo!A312="","",Comparativo!A312)</f>
        <v/>
      </c>
      <c r="B309" s="94"/>
      <c r="C309" s="95"/>
      <c r="D309" s="100" t="str">
        <f>IF('Lista de Produtos'!AF301="","",'Lista de Produtos'!AF301)</f>
        <v/>
      </c>
      <c r="E309" s="101"/>
      <c r="F309" s="11" t="str">
        <f>IF(Comparativo!F312="","",Comparativo!F312)</f>
        <v/>
      </c>
      <c r="G309" s="5" t="str">
        <f t="shared" si="4"/>
        <v/>
      </c>
      <c r="H309" s="5" t="str">
        <f>IF('Lista de Produtos'!AG301="","",'Lista de Produtos'!AG301)</f>
        <v/>
      </c>
    </row>
    <row r="310" spans="1:8" x14ac:dyDescent="0.3">
      <c r="A310" s="93" t="str">
        <f>IF(Comparativo!A313="","",Comparativo!A313)</f>
        <v/>
      </c>
      <c r="B310" s="94"/>
      <c r="C310" s="95"/>
      <c r="D310" s="100" t="str">
        <f>IF('Lista de Produtos'!AF302="","",'Lista de Produtos'!AF302)</f>
        <v/>
      </c>
      <c r="E310" s="101"/>
      <c r="F310" s="11" t="str">
        <f>IF(Comparativo!F313="","",Comparativo!F313)</f>
        <v/>
      </c>
      <c r="G310" s="5" t="str">
        <f t="shared" si="4"/>
        <v/>
      </c>
      <c r="H310" s="5" t="str">
        <f>IF('Lista de Produtos'!AG302="","",'Lista de Produtos'!AG302)</f>
        <v/>
      </c>
    </row>
    <row r="311" spans="1:8" x14ac:dyDescent="0.3">
      <c r="A311" s="93" t="str">
        <f>IF(Comparativo!A314="","",Comparativo!A314)</f>
        <v/>
      </c>
      <c r="B311" s="94"/>
      <c r="C311" s="95"/>
      <c r="D311" s="100" t="str">
        <f>IF('Lista de Produtos'!AF303="","",'Lista de Produtos'!AF303)</f>
        <v/>
      </c>
      <c r="E311" s="101"/>
      <c r="F311" s="11" t="str">
        <f>IF(Comparativo!F314="","",Comparativo!F314)</f>
        <v/>
      </c>
      <c r="G311" s="5" t="str">
        <f t="shared" si="4"/>
        <v/>
      </c>
      <c r="H311" s="5" t="str">
        <f>IF('Lista de Produtos'!AG303="","",'Lista de Produtos'!AG303)</f>
        <v/>
      </c>
    </row>
    <row r="312" spans="1:8" x14ac:dyDescent="0.3">
      <c r="A312" s="93" t="str">
        <f>IF(Comparativo!A315="","",Comparativo!A315)</f>
        <v/>
      </c>
      <c r="B312" s="94"/>
      <c r="C312" s="95"/>
      <c r="D312" s="100" t="str">
        <f>IF('Lista de Produtos'!AF304="","",'Lista de Produtos'!AF304)</f>
        <v/>
      </c>
      <c r="E312" s="101"/>
      <c r="F312" s="11" t="str">
        <f>IF(Comparativo!F315="","",Comparativo!F315)</f>
        <v/>
      </c>
      <c r="G312" s="5" t="str">
        <f t="shared" si="4"/>
        <v/>
      </c>
      <c r="H312" s="5" t="str">
        <f>IF('Lista de Produtos'!AG304="","",'Lista de Produtos'!AG304)</f>
        <v/>
      </c>
    </row>
    <row r="313" spans="1:8" x14ac:dyDescent="0.3">
      <c r="A313" s="93" t="str">
        <f>IF(Comparativo!A316="","",Comparativo!A316)</f>
        <v/>
      </c>
      <c r="B313" s="94"/>
      <c r="C313" s="95"/>
      <c r="D313" s="100" t="str">
        <f>IF('Lista de Produtos'!AF305="","",'Lista de Produtos'!AF305)</f>
        <v/>
      </c>
      <c r="E313" s="101"/>
      <c r="F313" s="11" t="str">
        <f>IF(Comparativo!F316="","",Comparativo!F316)</f>
        <v/>
      </c>
      <c r="G313" s="5" t="str">
        <f t="shared" si="4"/>
        <v/>
      </c>
      <c r="H313" s="5" t="str">
        <f>IF('Lista de Produtos'!AG305="","",'Lista de Produtos'!AG305)</f>
        <v/>
      </c>
    </row>
    <row r="314" spans="1:8" x14ac:dyDescent="0.3">
      <c r="A314" s="93" t="str">
        <f>IF(Comparativo!A317="","",Comparativo!A317)</f>
        <v/>
      </c>
      <c r="B314" s="94"/>
      <c r="C314" s="95"/>
      <c r="D314" s="100" t="str">
        <f>IF('Lista de Produtos'!AF306="","",'Lista de Produtos'!AF306)</f>
        <v/>
      </c>
      <c r="E314" s="101"/>
      <c r="F314" s="11" t="str">
        <f>IF(Comparativo!F317="","",Comparativo!F317)</f>
        <v/>
      </c>
      <c r="G314" s="5" t="str">
        <f t="shared" si="4"/>
        <v/>
      </c>
      <c r="H314" s="5" t="str">
        <f>IF('Lista de Produtos'!AG306="","",'Lista de Produtos'!AG306)</f>
        <v/>
      </c>
    </row>
    <row r="315" spans="1:8" x14ac:dyDescent="0.3">
      <c r="A315" s="93" t="str">
        <f>IF(Comparativo!A318="","",Comparativo!A318)</f>
        <v/>
      </c>
      <c r="B315" s="94"/>
      <c r="C315" s="95"/>
      <c r="D315" s="100" t="str">
        <f>IF('Lista de Produtos'!AF307="","",'Lista de Produtos'!AF307)</f>
        <v/>
      </c>
      <c r="E315" s="101"/>
      <c r="F315" s="11" t="str">
        <f>IF(Comparativo!F318="","",Comparativo!F318)</f>
        <v/>
      </c>
      <c r="G315" s="5" t="str">
        <f t="shared" si="4"/>
        <v/>
      </c>
      <c r="H315" s="5" t="str">
        <f>IF('Lista de Produtos'!AG307="","",'Lista de Produtos'!AG307)</f>
        <v/>
      </c>
    </row>
    <row r="316" spans="1:8" x14ac:dyDescent="0.3">
      <c r="A316" s="93" t="str">
        <f>IF(Comparativo!A319="","",Comparativo!A319)</f>
        <v/>
      </c>
      <c r="B316" s="94"/>
      <c r="C316" s="95"/>
      <c r="D316" s="100" t="str">
        <f>IF('Lista de Produtos'!AF308="","",'Lista de Produtos'!AF308)</f>
        <v/>
      </c>
      <c r="E316" s="101"/>
      <c r="F316" s="11" t="str">
        <f>IF(Comparativo!F319="","",Comparativo!F319)</f>
        <v/>
      </c>
      <c r="G316" s="5" t="str">
        <f t="shared" si="4"/>
        <v/>
      </c>
      <c r="H316" s="5" t="str">
        <f>IF('Lista de Produtos'!AG308="","",'Lista de Produtos'!AG308)</f>
        <v/>
      </c>
    </row>
    <row r="317" spans="1:8" x14ac:dyDescent="0.3">
      <c r="A317" s="93" t="str">
        <f>IF(Comparativo!A320="","",Comparativo!A320)</f>
        <v/>
      </c>
      <c r="B317" s="94"/>
      <c r="C317" s="95"/>
      <c r="D317" s="100" t="str">
        <f>IF('Lista de Produtos'!AF309="","",'Lista de Produtos'!AF309)</f>
        <v/>
      </c>
      <c r="E317" s="101"/>
      <c r="F317" s="11" t="str">
        <f>IF(Comparativo!F320="","",Comparativo!F320)</f>
        <v/>
      </c>
      <c r="G317" s="5" t="str">
        <f t="shared" si="4"/>
        <v/>
      </c>
      <c r="H317" s="5" t="str">
        <f>IF('Lista de Produtos'!AG309="","",'Lista de Produtos'!AG309)</f>
        <v/>
      </c>
    </row>
    <row r="318" spans="1:8" x14ac:dyDescent="0.3">
      <c r="A318" s="93" t="str">
        <f>IF(Comparativo!A321="","",Comparativo!A321)</f>
        <v/>
      </c>
      <c r="B318" s="94"/>
      <c r="C318" s="95"/>
      <c r="D318" s="100" t="str">
        <f>IF('Lista de Produtos'!AF310="","",'Lista de Produtos'!AF310)</f>
        <v/>
      </c>
      <c r="E318" s="101"/>
      <c r="F318" s="11" t="str">
        <f>IF(Comparativo!F321="","",Comparativo!F321)</f>
        <v/>
      </c>
      <c r="G318" s="5" t="str">
        <f t="shared" si="4"/>
        <v/>
      </c>
      <c r="H318" s="5" t="str">
        <f>IF('Lista de Produtos'!AG310="","",'Lista de Produtos'!AG310)</f>
        <v/>
      </c>
    </row>
    <row r="319" spans="1:8" x14ac:dyDescent="0.3">
      <c r="A319" s="93" t="str">
        <f>IF(Comparativo!A322="","",Comparativo!A322)</f>
        <v/>
      </c>
      <c r="B319" s="94"/>
      <c r="C319" s="95"/>
      <c r="D319" s="100" t="str">
        <f>IF('Lista de Produtos'!AF311="","",'Lista de Produtos'!AF311)</f>
        <v/>
      </c>
      <c r="E319" s="101"/>
      <c r="F319" s="11" t="str">
        <f>IF(Comparativo!F322="","",Comparativo!F322)</f>
        <v/>
      </c>
      <c r="G319" s="5" t="str">
        <f t="shared" si="4"/>
        <v/>
      </c>
      <c r="H319" s="5" t="str">
        <f>IF('Lista de Produtos'!AG311="","",'Lista de Produtos'!AG311)</f>
        <v/>
      </c>
    </row>
    <row r="320" spans="1:8" x14ac:dyDescent="0.3">
      <c r="A320" s="93" t="str">
        <f>IF(Comparativo!A323="","",Comparativo!A323)</f>
        <v/>
      </c>
      <c r="B320" s="94"/>
      <c r="C320" s="95"/>
      <c r="D320" s="100" t="str">
        <f>IF('Lista de Produtos'!AF312="","",'Lista de Produtos'!AF312)</f>
        <v/>
      </c>
      <c r="E320" s="101"/>
      <c r="F320" s="11" t="str">
        <f>IF(Comparativo!F323="","",Comparativo!F323)</f>
        <v/>
      </c>
      <c r="G320" s="5" t="str">
        <f t="shared" si="4"/>
        <v/>
      </c>
      <c r="H320" s="5" t="str">
        <f>IF('Lista de Produtos'!AG312="","",'Lista de Produtos'!AG312)</f>
        <v/>
      </c>
    </row>
    <row r="321" spans="1:8" x14ac:dyDescent="0.3">
      <c r="A321" s="93" t="str">
        <f>IF(Comparativo!A324="","",Comparativo!A324)</f>
        <v/>
      </c>
      <c r="B321" s="94"/>
      <c r="C321" s="95"/>
      <c r="D321" s="100" t="str">
        <f>IF('Lista de Produtos'!AF313="","",'Lista de Produtos'!AF313)</f>
        <v/>
      </c>
      <c r="E321" s="101"/>
      <c r="F321" s="11" t="str">
        <f>IF(Comparativo!F324="","",Comparativo!F324)</f>
        <v/>
      </c>
      <c r="G321" s="5" t="str">
        <f t="shared" si="4"/>
        <v/>
      </c>
      <c r="H321" s="5" t="str">
        <f>IF('Lista de Produtos'!AG313="","",'Lista de Produtos'!AG313)</f>
        <v/>
      </c>
    </row>
    <row r="322" spans="1:8" x14ac:dyDescent="0.3">
      <c r="A322" s="93" t="str">
        <f>IF(Comparativo!A325="","",Comparativo!A325)</f>
        <v/>
      </c>
      <c r="B322" s="94"/>
      <c r="C322" s="95"/>
      <c r="D322" s="100" t="str">
        <f>IF('Lista de Produtos'!AF314="","",'Lista de Produtos'!AF314)</f>
        <v/>
      </c>
      <c r="E322" s="101"/>
      <c r="F322" s="11" t="str">
        <f>IF(Comparativo!F325="","",Comparativo!F325)</f>
        <v/>
      </c>
      <c r="G322" s="5" t="str">
        <f t="shared" si="4"/>
        <v/>
      </c>
      <c r="H322" s="5" t="str">
        <f>IF('Lista de Produtos'!AG314="","",'Lista de Produtos'!AG314)</f>
        <v/>
      </c>
    </row>
    <row r="323" spans="1:8" x14ac:dyDescent="0.3">
      <c r="A323" s="93" t="str">
        <f>IF(Comparativo!A326="","",Comparativo!A326)</f>
        <v/>
      </c>
      <c r="B323" s="94"/>
      <c r="C323" s="95"/>
      <c r="D323" s="100" t="str">
        <f>IF('Lista de Produtos'!AF315="","",'Lista de Produtos'!AF315)</f>
        <v/>
      </c>
      <c r="E323" s="101"/>
      <c r="F323" s="11" t="str">
        <f>IF(Comparativo!F326="","",Comparativo!F326)</f>
        <v/>
      </c>
      <c r="G323" s="5" t="str">
        <f t="shared" si="4"/>
        <v/>
      </c>
      <c r="H323" s="5" t="str">
        <f>IF('Lista de Produtos'!AG315="","",'Lista de Produtos'!AG315)</f>
        <v/>
      </c>
    </row>
    <row r="324" spans="1:8" x14ac:dyDescent="0.3">
      <c r="A324" s="93" t="str">
        <f>IF(Comparativo!A327="","",Comparativo!A327)</f>
        <v/>
      </c>
      <c r="B324" s="94"/>
      <c r="C324" s="95"/>
      <c r="D324" s="100" t="str">
        <f>IF('Lista de Produtos'!AF316="","",'Lista de Produtos'!AF316)</f>
        <v/>
      </c>
      <c r="E324" s="101"/>
      <c r="F324" s="11" t="str">
        <f>IF(Comparativo!F327="","",Comparativo!F327)</f>
        <v/>
      </c>
      <c r="G324" s="5" t="str">
        <f t="shared" si="4"/>
        <v/>
      </c>
      <c r="H324" s="5" t="str">
        <f>IF('Lista de Produtos'!AG316="","",'Lista de Produtos'!AG316)</f>
        <v/>
      </c>
    </row>
    <row r="325" spans="1:8" x14ac:dyDescent="0.3">
      <c r="A325" s="93" t="str">
        <f>IF(Comparativo!A328="","",Comparativo!A328)</f>
        <v/>
      </c>
      <c r="B325" s="94"/>
      <c r="C325" s="95"/>
      <c r="D325" s="100" t="str">
        <f>IF('Lista de Produtos'!AF317="","",'Lista de Produtos'!AF317)</f>
        <v/>
      </c>
      <c r="E325" s="101"/>
      <c r="F325" s="11" t="str">
        <f>IF(Comparativo!F328="","",Comparativo!F328)</f>
        <v/>
      </c>
      <c r="G325" s="5" t="str">
        <f t="shared" si="4"/>
        <v/>
      </c>
      <c r="H325" s="5" t="str">
        <f>IF('Lista de Produtos'!AG317="","",'Lista de Produtos'!AG317)</f>
        <v/>
      </c>
    </row>
    <row r="326" spans="1:8" x14ac:dyDescent="0.3">
      <c r="A326" s="93" t="str">
        <f>IF(Comparativo!A329="","",Comparativo!A329)</f>
        <v/>
      </c>
      <c r="B326" s="94"/>
      <c r="C326" s="95"/>
      <c r="D326" s="100" t="str">
        <f>IF('Lista de Produtos'!AF318="","",'Lista de Produtos'!AF318)</f>
        <v/>
      </c>
      <c r="E326" s="101"/>
      <c r="F326" s="11" t="str">
        <f>IF(Comparativo!F329="","",Comparativo!F329)</f>
        <v/>
      </c>
      <c r="G326" s="5" t="str">
        <f t="shared" si="4"/>
        <v/>
      </c>
      <c r="H326" s="5" t="str">
        <f>IF('Lista de Produtos'!AG318="","",'Lista de Produtos'!AG318)</f>
        <v/>
      </c>
    </row>
    <row r="327" spans="1:8" x14ac:dyDescent="0.3">
      <c r="A327" s="93" t="str">
        <f>IF(Comparativo!A330="","",Comparativo!A330)</f>
        <v/>
      </c>
      <c r="B327" s="94"/>
      <c r="C327" s="95"/>
      <c r="D327" s="100" t="str">
        <f>IF('Lista de Produtos'!AF319="","",'Lista de Produtos'!AF319)</f>
        <v/>
      </c>
      <c r="E327" s="101"/>
      <c r="F327" s="11" t="str">
        <f>IF(Comparativo!F330="","",Comparativo!F330)</f>
        <v/>
      </c>
      <c r="G327" s="5" t="str">
        <f t="shared" si="4"/>
        <v/>
      </c>
      <c r="H327" s="5" t="str">
        <f>IF('Lista de Produtos'!AG319="","",'Lista de Produtos'!AG319)</f>
        <v/>
      </c>
    </row>
    <row r="328" spans="1:8" x14ac:dyDescent="0.3">
      <c r="A328" s="93" t="str">
        <f>IF(Comparativo!A331="","",Comparativo!A331)</f>
        <v/>
      </c>
      <c r="B328" s="94"/>
      <c r="C328" s="95"/>
      <c r="D328" s="100" t="str">
        <f>IF('Lista de Produtos'!AF320="","",'Lista de Produtos'!AF320)</f>
        <v/>
      </c>
      <c r="E328" s="101"/>
      <c r="F328" s="11" t="str">
        <f>IF(Comparativo!F331="","",Comparativo!F331)</f>
        <v/>
      </c>
      <c r="G328" s="5" t="str">
        <f t="shared" si="4"/>
        <v/>
      </c>
      <c r="H328" s="5" t="str">
        <f>IF('Lista de Produtos'!AG320="","",'Lista de Produtos'!AG320)</f>
        <v/>
      </c>
    </row>
    <row r="329" spans="1:8" x14ac:dyDescent="0.3">
      <c r="A329" s="93" t="str">
        <f>IF(Comparativo!A332="","",Comparativo!A332)</f>
        <v/>
      </c>
      <c r="B329" s="94"/>
      <c r="C329" s="95"/>
      <c r="D329" s="100" t="str">
        <f>IF('Lista de Produtos'!AF321="","",'Lista de Produtos'!AF321)</f>
        <v/>
      </c>
      <c r="E329" s="101"/>
      <c r="F329" s="11" t="str">
        <f>IF(Comparativo!F332="","",Comparativo!F332)</f>
        <v/>
      </c>
      <c r="G329" s="5" t="str">
        <f t="shared" si="4"/>
        <v/>
      </c>
      <c r="H329" s="5" t="str">
        <f>IF('Lista de Produtos'!AG321="","",'Lista de Produtos'!AG321)</f>
        <v/>
      </c>
    </row>
    <row r="330" spans="1:8" x14ac:dyDescent="0.3">
      <c r="A330" s="93" t="str">
        <f>IF(Comparativo!A333="","",Comparativo!A333)</f>
        <v/>
      </c>
      <c r="B330" s="94"/>
      <c r="C330" s="95"/>
      <c r="D330" s="100" t="str">
        <f>IF('Lista de Produtos'!AF322="","",'Lista de Produtos'!AF322)</f>
        <v/>
      </c>
      <c r="E330" s="101"/>
      <c r="F330" s="11" t="str">
        <f>IF(Comparativo!F333="","",Comparativo!F333)</f>
        <v/>
      </c>
      <c r="G330" s="5" t="str">
        <f t="shared" si="4"/>
        <v/>
      </c>
      <c r="H330" s="5" t="str">
        <f>IF('Lista de Produtos'!AG322="","",'Lista de Produtos'!AG322)</f>
        <v/>
      </c>
    </row>
    <row r="331" spans="1:8" x14ac:dyDescent="0.3">
      <c r="A331" s="93" t="str">
        <f>IF(Comparativo!A334="","",Comparativo!A334)</f>
        <v/>
      </c>
      <c r="B331" s="94"/>
      <c r="C331" s="95"/>
      <c r="D331" s="100" t="str">
        <f>IF('Lista de Produtos'!AF323="","",'Lista de Produtos'!AF323)</f>
        <v/>
      </c>
      <c r="E331" s="101"/>
      <c r="F331" s="11" t="str">
        <f>IF(Comparativo!F334="","",Comparativo!F334)</f>
        <v/>
      </c>
      <c r="G331" s="5" t="str">
        <f t="shared" ref="G331:G394" si="5">IFERROR(D331*F331,"")</f>
        <v/>
      </c>
      <c r="H331" s="5" t="str">
        <f>IF('Lista de Produtos'!AG323="","",'Lista de Produtos'!AG323)</f>
        <v/>
      </c>
    </row>
    <row r="332" spans="1:8" x14ac:dyDescent="0.3">
      <c r="A332" s="93" t="str">
        <f>IF(Comparativo!A335="","",Comparativo!A335)</f>
        <v/>
      </c>
      <c r="B332" s="94"/>
      <c r="C332" s="95"/>
      <c r="D332" s="100" t="str">
        <f>IF('Lista de Produtos'!AF324="","",'Lista de Produtos'!AF324)</f>
        <v/>
      </c>
      <c r="E332" s="101"/>
      <c r="F332" s="11" t="str">
        <f>IF(Comparativo!F335="","",Comparativo!F335)</f>
        <v/>
      </c>
      <c r="G332" s="5" t="str">
        <f t="shared" si="5"/>
        <v/>
      </c>
      <c r="H332" s="5" t="str">
        <f>IF('Lista de Produtos'!AG324="","",'Lista de Produtos'!AG324)</f>
        <v/>
      </c>
    </row>
    <row r="333" spans="1:8" x14ac:dyDescent="0.3">
      <c r="A333" s="93" t="str">
        <f>IF(Comparativo!A336="","",Comparativo!A336)</f>
        <v/>
      </c>
      <c r="B333" s="94"/>
      <c r="C333" s="95"/>
      <c r="D333" s="100" t="str">
        <f>IF('Lista de Produtos'!AF325="","",'Lista de Produtos'!AF325)</f>
        <v/>
      </c>
      <c r="E333" s="101"/>
      <c r="F333" s="11" t="str">
        <f>IF(Comparativo!F336="","",Comparativo!F336)</f>
        <v/>
      </c>
      <c r="G333" s="5" t="str">
        <f t="shared" si="5"/>
        <v/>
      </c>
      <c r="H333" s="5" t="str">
        <f>IF('Lista de Produtos'!AG325="","",'Lista de Produtos'!AG325)</f>
        <v/>
      </c>
    </row>
    <row r="334" spans="1:8" x14ac:dyDescent="0.3">
      <c r="A334" s="93" t="str">
        <f>IF(Comparativo!A337="","",Comparativo!A337)</f>
        <v/>
      </c>
      <c r="B334" s="94"/>
      <c r="C334" s="95"/>
      <c r="D334" s="100" t="str">
        <f>IF('Lista de Produtos'!AF326="","",'Lista de Produtos'!AF326)</f>
        <v/>
      </c>
      <c r="E334" s="101"/>
      <c r="F334" s="11" t="str">
        <f>IF(Comparativo!F337="","",Comparativo!F337)</f>
        <v/>
      </c>
      <c r="G334" s="5" t="str">
        <f t="shared" si="5"/>
        <v/>
      </c>
      <c r="H334" s="5" t="str">
        <f>IF('Lista de Produtos'!AG326="","",'Lista de Produtos'!AG326)</f>
        <v/>
      </c>
    </row>
    <row r="335" spans="1:8" x14ac:dyDescent="0.3">
      <c r="A335" s="93" t="str">
        <f>IF(Comparativo!A338="","",Comparativo!A338)</f>
        <v/>
      </c>
      <c r="B335" s="94"/>
      <c r="C335" s="95"/>
      <c r="D335" s="100" t="str">
        <f>IF('Lista de Produtos'!AF327="","",'Lista de Produtos'!AF327)</f>
        <v/>
      </c>
      <c r="E335" s="101"/>
      <c r="F335" s="11" t="str">
        <f>IF(Comparativo!F338="","",Comparativo!F338)</f>
        <v/>
      </c>
      <c r="G335" s="5" t="str">
        <f t="shared" si="5"/>
        <v/>
      </c>
      <c r="H335" s="5" t="str">
        <f>IF('Lista de Produtos'!AG327="","",'Lista de Produtos'!AG327)</f>
        <v/>
      </c>
    </row>
    <row r="336" spans="1:8" x14ac:dyDescent="0.3">
      <c r="A336" s="93" t="str">
        <f>IF(Comparativo!A339="","",Comparativo!A339)</f>
        <v/>
      </c>
      <c r="B336" s="94"/>
      <c r="C336" s="95"/>
      <c r="D336" s="100" t="str">
        <f>IF('Lista de Produtos'!AF328="","",'Lista de Produtos'!AF328)</f>
        <v/>
      </c>
      <c r="E336" s="101"/>
      <c r="F336" s="11" t="str">
        <f>IF(Comparativo!F339="","",Comparativo!F339)</f>
        <v/>
      </c>
      <c r="G336" s="5" t="str">
        <f t="shared" si="5"/>
        <v/>
      </c>
      <c r="H336" s="5" t="str">
        <f>IF('Lista de Produtos'!AG328="","",'Lista de Produtos'!AG328)</f>
        <v/>
      </c>
    </row>
    <row r="337" spans="1:8" x14ac:dyDescent="0.3">
      <c r="A337" s="93" t="str">
        <f>IF(Comparativo!A340="","",Comparativo!A340)</f>
        <v/>
      </c>
      <c r="B337" s="94"/>
      <c r="C337" s="95"/>
      <c r="D337" s="100" t="str">
        <f>IF('Lista de Produtos'!AF329="","",'Lista de Produtos'!AF329)</f>
        <v/>
      </c>
      <c r="E337" s="101"/>
      <c r="F337" s="11" t="str">
        <f>IF(Comparativo!F340="","",Comparativo!F340)</f>
        <v/>
      </c>
      <c r="G337" s="5" t="str">
        <f t="shared" si="5"/>
        <v/>
      </c>
      <c r="H337" s="5" t="str">
        <f>IF('Lista de Produtos'!AG329="","",'Lista de Produtos'!AG329)</f>
        <v/>
      </c>
    </row>
    <row r="338" spans="1:8" x14ac:dyDescent="0.3">
      <c r="A338" s="93" t="str">
        <f>IF(Comparativo!A341="","",Comparativo!A341)</f>
        <v/>
      </c>
      <c r="B338" s="94"/>
      <c r="C338" s="95"/>
      <c r="D338" s="100" t="str">
        <f>IF('Lista de Produtos'!AF330="","",'Lista de Produtos'!AF330)</f>
        <v/>
      </c>
      <c r="E338" s="101"/>
      <c r="F338" s="11" t="str">
        <f>IF(Comparativo!F341="","",Comparativo!F341)</f>
        <v/>
      </c>
      <c r="G338" s="5" t="str">
        <f t="shared" si="5"/>
        <v/>
      </c>
      <c r="H338" s="5" t="str">
        <f>IF('Lista de Produtos'!AG330="","",'Lista de Produtos'!AG330)</f>
        <v/>
      </c>
    </row>
    <row r="339" spans="1:8" x14ac:dyDescent="0.3">
      <c r="A339" s="93" t="str">
        <f>IF(Comparativo!A342="","",Comparativo!A342)</f>
        <v/>
      </c>
      <c r="B339" s="94"/>
      <c r="C339" s="95"/>
      <c r="D339" s="100" t="str">
        <f>IF('Lista de Produtos'!AF331="","",'Lista de Produtos'!AF331)</f>
        <v/>
      </c>
      <c r="E339" s="101"/>
      <c r="F339" s="11" t="str">
        <f>IF(Comparativo!F342="","",Comparativo!F342)</f>
        <v/>
      </c>
      <c r="G339" s="5" t="str">
        <f t="shared" si="5"/>
        <v/>
      </c>
      <c r="H339" s="5" t="str">
        <f>IF('Lista de Produtos'!AG331="","",'Lista de Produtos'!AG331)</f>
        <v/>
      </c>
    </row>
    <row r="340" spans="1:8" x14ac:dyDescent="0.3">
      <c r="A340" s="93" t="str">
        <f>IF(Comparativo!A343="","",Comparativo!A343)</f>
        <v/>
      </c>
      <c r="B340" s="94"/>
      <c r="C340" s="95"/>
      <c r="D340" s="100" t="str">
        <f>IF('Lista de Produtos'!AF332="","",'Lista de Produtos'!AF332)</f>
        <v/>
      </c>
      <c r="E340" s="101"/>
      <c r="F340" s="11" t="str">
        <f>IF(Comparativo!F343="","",Comparativo!F343)</f>
        <v/>
      </c>
      <c r="G340" s="5" t="str">
        <f t="shared" si="5"/>
        <v/>
      </c>
      <c r="H340" s="5" t="str">
        <f>IF('Lista de Produtos'!AG332="","",'Lista de Produtos'!AG332)</f>
        <v/>
      </c>
    </row>
    <row r="341" spans="1:8" x14ac:dyDescent="0.3">
      <c r="A341" s="93" t="str">
        <f>IF(Comparativo!A344="","",Comparativo!A344)</f>
        <v/>
      </c>
      <c r="B341" s="94"/>
      <c r="C341" s="95"/>
      <c r="D341" s="100" t="str">
        <f>IF('Lista de Produtos'!AF333="","",'Lista de Produtos'!AF333)</f>
        <v/>
      </c>
      <c r="E341" s="101"/>
      <c r="F341" s="11" t="str">
        <f>IF(Comparativo!F344="","",Comparativo!F344)</f>
        <v/>
      </c>
      <c r="G341" s="5" t="str">
        <f t="shared" si="5"/>
        <v/>
      </c>
      <c r="H341" s="5" t="str">
        <f>IF('Lista de Produtos'!AG333="","",'Lista de Produtos'!AG333)</f>
        <v/>
      </c>
    </row>
    <row r="342" spans="1:8" x14ac:dyDescent="0.3">
      <c r="A342" s="93" t="str">
        <f>IF(Comparativo!A345="","",Comparativo!A345)</f>
        <v/>
      </c>
      <c r="B342" s="94"/>
      <c r="C342" s="95"/>
      <c r="D342" s="100" t="str">
        <f>IF('Lista de Produtos'!AF334="","",'Lista de Produtos'!AF334)</f>
        <v/>
      </c>
      <c r="E342" s="101"/>
      <c r="F342" s="11" t="str">
        <f>IF(Comparativo!F345="","",Comparativo!F345)</f>
        <v/>
      </c>
      <c r="G342" s="5" t="str">
        <f t="shared" si="5"/>
        <v/>
      </c>
      <c r="H342" s="5" t="str">
        <f>IF('Lista de Produtos'!AG334="","",'Lista de Produtos'!AG334)</f>
        <v/>
      </c>
    </row>
    <row r="343" spans="1:8" x14ac:dyDescent="0.3">
      <c r="A343" s="93" t="str">
        <f>IF(Comparativo!A346="","",Comparativo!A346)</f>
        <v/>
      </c>
      <c r="B343" s="94"/>
      <c r="C343" s="95"/>
      <c r="D343" s="100" t="str">
        <f>IF('Lista de Produtos'!AF335="","",'Lista de Produtos'!AF335)</f>
        <v/>
      </c>
      <c r="E343" s="101"/>
      <c r="F343" s="11" t="str">
        <f>IF(Comparativo!F346="","",Comparativo!F346)</f>
        <v/>
      </c>
      <c r="G343" s="5" t="str">
        <f t="shared" si="5"/>
        <v/>
      </c>
      <c r="H343" s="5" t="str">
        <f>IF('Lista de Produtos'!AG335="","",'Lista de Produtos'!AG335)</f>
        <v/>
      </c>
    </row>
    <row r="344" spans="1:8" x14ac:dyDescent="0.3">
      <c r="A344" s="93" t="str">
        <f>IF(Comparativo!A347="","",Comparativo!A347)</f>
        <v/>
      </c>
      <c r="B344" s="94"/>
      <c r="C344" s="95"/>
      <c r="D344" s="100" t="str">
        <f>IF('Lista de Produtos'!AF336="","",'Lista de Produtos'!AF336)</f>
        <v/>
      </c>
      <c r="E344" s="101"/>
      <c r="F344" s="11" t="str">
        <f>IF(Comparativo!F347="","",Comparativo!F347)</f>
        <v/>
      </c>
      <c r="G344" s="5" t="str">
        <f t="shared" si="5"/>
        <v/>
      </c>
      <c r="H344" s="5" t="str">
        <f>IF('Lista de Produtos'!AG336="","",'Lista de Produtos'!AG336)</f>
        <v/>
      </c>
    </row>
    <row r="345" spans="1:8" x14ac:dyDescent="0.3">
      <c r="A345" s="93" t="str">
        <f>IF(Comparativo!A348="","",Comparativo!A348)</f>
        <v/>
      </c>
      <c r="B345" s="94"/>
      <c r="C345" s="95"/>
      <c r="D345" s="100" t="str">
        <f>IF('Lista de Produtos'!AF337="","",'Lista de Produtos'!AF337)</f>
        <v/>
      </c>
      <c r="E345" s="101"/>
      <c r="F345" s="11" t="str">
        <f>IF(Comparativo!F348="","",Comparativo!F348)</f>
        <v/>
      </c>
      <c r="G345" s="5" t="str">
        <f t="shared" si="5"/>
        <v/>
      </c>
      <c r="H345" s="5" t="str">
        <f>IF('Lista de Produtos'!AG337="","",'Lista de Produtos'!AG337)</f>
        <v/>
      </c>
    </row>
    <row r="346" spans="1:8" x14ac:dyDescent="0.3">
      <c r="A346" s="93" t="str">
        <f>IF(Comparativo!A349="","",Comparativo!A349)</f>
        <v/>
      </c>
      <c r="B346" s="94"/>
      <c r="C346" s="95"/>
      <c r="D346" s="100" t="str">
        <f>IF('Lista de Produtos'!AF338="","",'Lista de Produtos'!AF338)</f>
        <v/>
      </c>
      <c r="E346" s="101"/>
      <c r="F346" s="11" t="str">
        <f>IF(Comparativo!F349="","",Comparativo!F349)</f>
        <v/>
      </c>
      <c r="G346" s="5" t="str">
        <f t="shared" si="5"/>
        <v/>
      </c>
      <c r="H346" s="5" t="str">
        <f>IF('Lista de Produtos'!AG338="","",'Lista de Produtos'!AG338)</f>
        <v/>
      </c>
    </row>
    <row r="347" spans="1:8" x14ac:dyDescent="0.3">
      <c r="A347" s="93" t="str">
        <f>IF(Comparativo!A350="","",Comparativo!A350)</f>
        <v/>
      </c>
      <c r="B347" s="94"/>
      <c r="C347" s="95"/>
      <c r="D347" s="100" t="str">
        <f>IF('Lista de Produtos'!AF339="","",'Lista de Produtos'!AF339)</f>
        <v/>
      </c>
      <c r="E347" s="101"/>
      <c r="F347" s="11" t="str">
        <f>IF(Comparativo!F350="","",Comparativo!F350)</f>
        <v/>
      </c>
      <c r="G347" s="5" t="str">
        <f t="shared" si="5"/>
        <v/>
      </c>
      <c r="H347" s="5" t="str">
        <f>IF('Lista de Produtos'!AG339="","",'Lista de Produtos'!AG339)</f>
        <v/>
      </c>
    </row>
    <row r="348" spans="1:8" x14ac:dyDescent="0.3">
      <c r="A348" s="93" t="str">
        <f>IF(Comparativo!A351="","",Comparativo!A351)</f>
        <v/>
      </c>
      <c r="B348" s="94"/>
      <c r="C348" s="95"/>
      <c r="D348" s="100" t="str">
        <f>IF('Lista de Produtos'!AF340="","",'Lista de Produtos'!AF340)</f>
        <v/>
      </c>
      <c r="E348" s="101"/>
      <c r="F348" s="11" t="str">
        <f>IF(Comparativo!F351="","",Comparativo!F351)</f>
        <v/>
      </c>
      <c r="G348" s="5" t="str">
        <f t="shared" si="5"/>
        <v/>
      </c>
      <c r="H348" s="5" t="str">
        <f>IF('Lista de Produtos'!AG340="","",'Lista de Produtos'!AG340)</f>
        <v/>
      </c>
    </row>
    <row r="349" spans="1:8" x14ac:dyDescent="0.3">
      <c r="A349" s="93" t="str">
        <f>IF(Comparativo!A352="","",Comparativo!A352)</f>
        <v/>
      </c>
      <c r="B349" s="94"/>
      <c r="C349" s="95"/>
      <c r="D349" s="100" t="str">
        <f>IF('Lista de Produtos'!AF341="","",'Lista de Produtos'!AF341)</f>
        <v/>
      </c>
      <c r="E349" s="101"/>
      <c r="F349" s="11" t="str">
        <f>IF(Comparativo!F352="","",Comparativo!F352)</f>
        <v/>
      </c>
      <c r="G349" s="5" t="str">
        <f t="shared" si="5"/>
        <v/>
      </c>
      <c r="H349" s="5" t="str">
        <f>IF('Lista de Produtos'!AG341="","",'Lista de Produtos'!AG341)</f>
        <v/>
      </c>
    </row>
    <row r="350" spans="1:8" x14ac:dyDescent="0.3">
      <c r="A350" s="93" t="str">
        <f>IF(Comparativo!A353="","",Comparativo!A353)</f>
        <v/>
      </c>
      <c r="B350" s="94"/>
      <c r="C350" s="95"/>
      <c r="D350" s="100" t="str">
        <f>IF('Lista de Produtos'!AF342="","",'Lista de Produtos'!AF342)</f>
        <v/>
      </c>
      <c r="E350" s="101"/>
      <c r="F350" s="11" t="str">
        <f>IF(Comparativo!F353="","",Comparativo!F353)</f>
        <v/>
      </c>
      <c r="G350" s="5" t="str">
        <f t="shared" si="5"/>
        <v/>
      </c>
      <c r="H350" s="5" t="str">
        <f>IF('Lista de Produtos'!AG342="","",'Lista de Produtos'!AG342)</f>
        <v/>
      </c>
    </row>
    <row r="351" spans="1:8" x14ac:dyDescent="0.3">
      <c r="A351" s="93" t="str">
        <f>IF(Comparativo!A354="","",Comparativo!A354)</f>
        <v/>
      </c>
      <c r="B351" s="94"/>
      <c r="C351" s="95"/>
      <c r="D351" s="100" t="str">
        <f>IF('Lista de Produtos'!AF343="","",'Lista de Produtos'!AF343)</f>
        <v/>
      </c>
      <c r="E351" s="101"/>
      <c r="F351" s="11" t="str">
        <f>IF(Comparativo!F354="","",Comparativo!F354)</f>
        <v/>
      </c>
      <c r="G351" s="5" t="str">
        <f t="shared" si="5"/>
        <v/>
      </c>
      <c r="H351" s="5" t="str">
        <f>IF('Lista de Produtos'!AG343="","",'Lista de Produtos'!AG343)</f>
        <v/>
      </c>
    </row>
    <row r="352" spans="1:8" x14ac:dyDescent="0.3">
      <c r="A352" s="93" t="str">
        <f>IF(Comparativo!A355="","",Comparativo!A355)</f>
        <v/>
      </c>
      <c r="B352" s="94"/>
      <c r="C352" s="95"/>
      <c r="D352" s="100" t="str">
        <f>IF('Lista de Produtos'!AF344="","",'Lista de Produtos'!AF344)</f>
        <v/>
      </c>
      <c r="E352" s="101"/>
      <c r="F352" s="11" t="str">
        <f>IF(Comparativo!F355="","",Comparativo!F355)</f>
        <v/>
      </c>
      <c r="G352" s="5" t="str">
        <f t="shared" si="5"/>
        <v/>
      </c>
      <c r="H352" s="5" t="str">
        <f>IF('Lista de Produtos'!AG344="","",'Lista de Produtos'!AG344)</f>
        <v/>
      </c>
    </row>
    <row r="353" spans="1:8" x14ac:dyDescent="0.3">
      <c r="A353" s="93" t="str">
        <f>IF(Comparativo!A356="","",Comparativo!A356)</f>
        <v/>
      </c>
      <c r="B353" s="94"/>
      <c r="C353" s="95"/>
      <c r="D353" s="100" t="str">
        <f>IF('Lista de Produtos'!AF345="","",'Lista de Produtos'!AF345)</f>
        <v/>
      </c>
      <c r="E353" s="101"/>
      <c r="F353" s="11" t="str">
        <f>IF(Comparativo!F356="","",Comparativo!F356)</f>
        <v/>
      </c>
      <c r="G353" s="5" t="str">
        <f t="shared" si="5"/>
        <v/>
      </c>
      <c r="H353" s="5" t="str">
        <f>IF('Lista de Produtos'!AG345="","",'Lista de Produtos'!AG345)</f>
        <v/>
      </c>
    </row>
    <row r="354" spans="1:8" x14ac:dyDescent="0.3">
      <c r="A354" s="93" t="str">
        <f>IF(Comparativo!A357="","",Comparativo!A357)</f>
        <v/>
      </c>
      <c r="B354" s="94"/>
      <c r="C354" s="95"/>
      <c r="D354" s="100" t="str">
        <f>IF('Lista de Produtos'!AF346="","",'Lista de Produtos'!AF346)</f>
        <v/>
      </c>
      <c r="E354" s="101"/>
      <c r="F354" s="11" t="str">
        <f>IF(Comparativo!F357="","",Comparativo!F357)</f>
        <v/>
      </c>
      <c r="G354" s="5" t="str">
        <f t="shared" si="5"/>
        <v/>
      </c>
      <c r="H354" s="5" t="str">
        <f>IF('Lista de Produtos'!AG346="","",'Lista de Produtos'!AG346)</f>
        <v/>
      </c>
    </row>
    <row r="355" spans="1:8" x14ac:dyDescent="0.3">
      <c r="A355" s="93" t="str">
        <f>IF(Comparativo!A358="","",Comparativo!A358)</f>
        <v/>
      </c>
      <c r="B355" s="94"/>
      <c r="C355" s="95"/>
      <c r="D355" s="100" t="str">
        <f>IF('Lista de Produtos'!AF347="","",'Lista de Produtos'!AF347)</f>
        <v/>
      </c>
      <c r="E355" s="101"/>
      <c r="F355" s="11" t="str">
        <f>IF(Comparativo!F358="","",Comparativo!F358)</f>
        <v/>
      </c>
      <c r="G355" s="5" t="str">
        <f t="shared" si="5"/>
        <v/>
      </c>
      <c r="H355" s="5" t="str">
        <f>IF('Lista de Produtos'!AG347="","",'Lista de Produtos'!AG347)</f>
        <v/>
      </c>
    </row>
    <row r="356" spans="1:8" x14ac:dyDescent="0.3">
      <c r="A356" s="93" t="str">
        <f>IF(Comparativo!A359="","",Comparativo!A359)</f>
        <v/>
      </c>
      <c r="B356" s="94"/>
      <c r="C356" s="95"/>
      <c r="D356" s="100" t="str">
        <f>IF('Lista de Produtos'!AF348="","",'Lista de Produtos'!AF348)</f>
        <v/>
      </c>
      <c r="E356" s="101"/>
      <c r="F356" s="11" t="str">
        <f>IF(Comparativo!F359="","",Comparativo!F359)</f>
        <v/>
      </c>
      <c r="G356" s="5" t="str">
        <f t="shared" si="5"/>
        <v/>
      </c>
      <c r="H356" s="5" t="str">
        <f>IF('Lista de Produtos'!AG348="","",'Lista de Produtos'!AG348)</f>
        <v/>
      </c>
    </row>
    <row r="357" spans="1:8" x14ac:dyDescent="0.3">
      <c r="A357" s="93" t="str">
        <f>IF(Comparativo!A360="","",Comparativo!A360)</f>
        <v/>
      </c>
      <c r="B357" s="94"/>
      <c r="C357" s="95"/>
      <c r="D357" s="100" t="str">
        <f>IF('Lista de Produtos'!AF349="","",'Lista de Produtos'!AF349)</f>
        <v/>
      </c>
      <c r="E357" s="101"/>
      <c r="F357" s="11" t="str">
        <f>IF(Comparativo!F360="","",Comparativo!F360)</f>
        <v/>
      </c>
      <c r="G357" s="5" t="str">
        <f t="shared" si="5"/>
        <v/>
      </c>
      <c r="H357" s="5" t="str">
        <f>IF('Lista de Produtos'!AG349="","",'Lista de Produtos'!AG349)</f>
        <v/>
      </c>
    </row>
    <row r="358" spans="1:8" x14ac:dyDescent="0.3">
      <c r="A358" s="93" t="str">
        <f>IF(Comparativo!A361="","",Comparativo!A361)</f>
        <v/>
      </c>
      <c r="B358" s="94"/>
      <c r="C358" s="95"/>
      <c r="D358" s="100" t="str">
        <f>IF('Lista de Produtos'!AF350="","",'Lista de Produtos'!AF350)</f>
        <v/>
      </c>
      <c r="E358" s="101"/>
      <c r="F358" s="11" t="str">
        <f>IF(Comparativo!F361="","",Comparativo!F361)</f>
        <v/>
      </c>
      <c r="G358" s="5" t="str">
        <f t="shared" si="5"/>
        <v/>
      </c>
      <c r="H358" s="5" t="str">
        <f>IF('Lista de Produtos'!AG350="","",'Lista de Produtos'!AG350)</f>
        <v/>
      </c>
    </row>
    <row r="359" spans="1:8" x14ac:dyDescent="0.3">
      <c r="A359" s="93" t="str">
        <f>IF(Comparativo!A362="","",Comparativo!A362)</f>
        <v/>
      </c>
      <c r="B359" s="94"/>
      <c r="C359" s="95"/>
      <c r="D359" s="100" t="str">
        <f>IF('Lista de Produtos'!AF351="","",'Lista de Produtos'!AF351)</f>
        <v/>
      </c>
      <c r="E359" s="101"/>
      <c r="F359" s="11" t="str">
        <f>IF(Comparativo!F362="","",Comparativo!F362)</f>
        <v/>
      </c>
      <c r="G359" s="5" t="str">
        <f t="shared" si="5"/>
        <v/>
      </c>
      <c r="H359" s="5" t="str">
        <f>IF('Lista de Produtos'!AG351="","",'Lista de Produtos'!AG351)</f>
        <v/>
      </c>
    </row>
    <row r="360" spans="1:8" x14ac:dyDescent="0.3">
      <c r="A360" s="93" t="str">
        <f>IF(Comparativo!A363="","",Comparativo!A363)</f>
        <v/>
      </c>
      <c r="B360" s="94"/>
      <c r="C360" s="95"/>
      <c r="D360" s="100" t="str">
        <f>IF('Lista de Produtos'!AF352="","",'Lista de Produtos'!AF352)</f>
        <v/>
      </c>
      <c r="E360" s="101"/>
      <c r="F360" s="11" t="str">
        <f>IF(Comparativo!F363="","",Comparativo!F363)</f>
        <v/>
      </c>
      <c r="G360" s="5" t="str">
        <f t="shared" si="5"/>
        <v/>
      </c>
      <c r="H360" s="5" t="str">
        <f>IF('Lista de Produtos'!AG352="","",'Lista de Produtos'!AG352)</f>
        <v/>
      </c>
    </row>
    <row r="361" spans="1:8" x14ac:dyDescent="0.3">
      <c r="A361" s="93" t="str">
        <f>IF(Comparativo!A364="","",Comparativo!A364)</f>
        <v/>
      </c>
      <c r="B361" s="94"/>
      <c r="C361" s="95"/>
      <c r="D361" s="100" t="str">
        <f>IF('Lista de Produtos'!AF353="","",'Lista de Produtos'!AF353)</f>
        <v/>
      </c>
      <c r="E361" s="101"/>
      <c r="F361" s="11" t="str">
        <f>IF(Comparativo!F364="","",Comparativo!F364)</f>
        <v/>
      </c>
      <c r="G361" s="5" t="str">
        <f t="shared" si="5"/>
        <v/>
      </c>
      <c r="H361" s="5" t="str">
        <f>IF('Lista de Produtos'!AG353="","",'Lista de Produtos'!AG353)</f>
        <v/>
      </c>
    </row>
    <row r="362" spans="1:8" x14ac:dyDescent="0.3">
      <c r="A362" s="93" t="str">
        <f>IF(Comparativo!A365="","",Comparativo!A365)</f>
        <v/>
      </c>
      <c r="B362" s="94"/>
      <c r="C362" s="95"/>
      <c r="D362" s="100" t="str">
        <f>IF('Lista de Produtos'!AF354="","",'Lista de Produtos'!AF354)</f>
        <v/>
      </c>
      <c r="E362" s="101"/>
      <c r="F362" s="11" t="str">
        <f>IF(Comparativo!F365="","",Comparativo!F365)</f>
        <v/>
      </c>
      <c r="G362" s="5" t="str">
        <f t="shared" si="5"/>
        <v/>
      </c>
      <c r="H362" s="5" t="str">
        <f>IF('Lista de Produtos'!AG354="","",'Lista de Produtos'!AG354)</f>
        <v/>
      </c>
    </row>
    <row r="363" spans="1:8" x14ac:dyDescent="0.3">
      <c r="A363" s="93" t="str">
        <f>IF(Comparativo!A366="","",Comparativo!A366)</f>
        <v/>
      </c>
      <c r="B363" s="94"/>
      <c r="C363" s="95"/>
      <c r="D363" s="100" t="str">
        <f>IF('Lista de Produtos'!AF355="","",'Lista de Produtos'!AF355)</f>
        <v/>
      </c>
      <c r="E363" s="101"/>
      <c r="F363" s="11" t="str">
        <f>IF(Comparativo!F366="","",Comparativo!F366)</f>
        <v/>
      </c>
      <c r="G363" s="5" t="str">
        <f t="shared" si="5"/>
        <v/>
      </c>
      <c r="H363" s="5" t="str">
        <f>IF('Lista de Produtos'!AG355="","",'Lista de Produtos'!AG355)</f>
        <v/>
      </c>
    </row>
    <row r="364" spans="1:8" x14ac:dyDescent="0.3">
      <c r="A364" s="93" t="str">
        <f>IF(Comparativo!A367="","",Comparativo!A367)</f>
        <v/>
      </c>
      <c r="B364" s="94"/>
      <c r="C364" s="95"/>
      <c r="D364" s="100" t="str">
        <f>IF('Lista de Produtos'!AF356="","",'Lista de Produtos'!AF356)</f>
        <v/>
      </c>
      <c r="E364" s="101"/>
      <c r="F364" s="11" t="str">
        <f>IF(Comparativo!F367="","",Comparativo!F367)</f>
        <v/>
      </c>
      <c r="G364" s="5" t="str">
        <f t="shared" si="5"/>
        <v/>
      </c>
      <c r="H364" s="5" t="str">
        <f>IF('Lista de Produtos'!AG356="","",'Lista de Produtos'!AG356)</f>
        <v/>
      </c>
    </row>
    <row r="365" spans="1:8" x14ac:dyDescent="0.3">
      <c r="A365" s="93" t="str">
        <f>IF(Comparativo!A368="","",Comparativo!A368)</f>
        <v/>
      </c>
      <c r="B365" s="94"/>
      <c r="C365" s="95"/>
      <c r="D365" s="100" t="str">
        <f>IF('Lista de Produtos'!AF357="","",'Lista de Produtos'!AF357)</f>
        <v/>
      </c>
      <c r="E365" s="101"/>
      <c r="F365" s="11" t="str">
        <f>IF(Comparativo!F368="","",Comparativo!F368)</f>
        <v/>
      </c>
      <c r="G365" s="5" t="str">
        <f t="shared" si="5"/>
        <v/>
      </c>
      <c r="H365" s="5" t="str">
        <f>IF('Lista de Produtos'!AG357="","",'Lista de Produtos'!AG357)</f>
        <v/>
      </c>
    </row>
    <row r="366" spans="1:8" x14ac:dyDescent="0.3">
      <c r="A366" s="93" t="str">
        <f>IF(Comparativo!A369="","",Comparativo!A369)</f>
        <v/>
      </c>
      <c r="B366" s="94"/>
      <c r="C366" s="95"/>
      <c r="D366" s="100" t="str">
        <f>IF('Lista de Produtos'!AF358="","",'Lista de Produtos'!AF358)</f>
        <v/>
      </c>
      <c r="E366" s="101"/>
      <c r="F366" s="11" t="str">
        <f>IF(Comparativo!F369="","",Comparativo!F369)</f>
        <v/>
      </c>
      <c r="G366" s="5" t="str">
        <f t="shared" si="5"/>
        <v/>
      </c>
      <c r="H366" s="5" t="str">
        <f>IF('Lista de Produtos'!AG358="","",'Lista de Produtos'!AG358)</f>
        <v/>
      </c>
    </row>
    <row r="367" spans="1:8" x14ac:dyDescent="0.3">
      <c r="A367" s="93" t="str">
        <f>IF(Comparativo!A370="","",Comparativo!A370)</f>
        <v/>
      </c>
      <c r="B367" s="94"/>
      <c r="C367" s="95"/>
      <c r="D367" s="100" t="str">
        <f>IF('Lista de Produtos'!AF359="","",'Lista de Produtos'!AF359)</f>
        <v/>
      </c>
      <c r="E367" s="101"/>
      <c r="F367" s="11" t="str">
        <f>IF(Comparativo!F370="","",Comparativo!F370)</f>
        <v/>
      </c>
      <c r="G367" s="5" t="str">
        <f t="shared" si="5"/>
        <v/>
      </c>
      <c r="H367" s="5" t="str">
        <f>IF('Lista de Produtos'!AG359="","",'Lista de Produtos'!AG359)</f>
        <v/>
      </c>
    </row>
    <row r="368" spans="1:8" x14ac:dyDescent="0.3">
      <c r="A368" s="93" t="str">
        <f>IF(Comparativo!A371="","",Comparativo!A371)</f>
        <v/>
      </c>
      <c r="B368" s="94"/>
      <c r="C368" s="95"/>
      <c r="D368" s="100" t="str">
        <f>IF('Lista de Produtos'!AF360="","",'Lista de Produtos'!AF360)</f>
        <v/>
      </c>
      <c r="E368" s="101"/>
      <c r="F368" s="11" t="str">
        <f>IF(Comparativo!F371="","",Comparativo!F371)</f>
        <v/>
      </c>
      <c r="G368" s="5" t="str">
        <f t="shared" si="5"/>
        <v/>
      </c>
      <c r="H368" s="5" t="str">
        <f>IF('Lista de Produtos'!AG360="","",'Lista de Produtos'!AG360)</f>
        <v/>
      </c>
    </row>
    <row r="369" spans="1:8" x14ac:dyDescent="0.3">
      <c r="A369" s="93" t="str">
        <f>IF(Comparativo!A372="","",Comparativo!A372)</f>
        <v/>
      </c>
      <c r="B369" s="94"/>
      <c r="C369" s="95"/>
      <c r="D369" s="100" t="str">
        <f>IF('Lista de Produtos'!AF361="","",'Lista de Produtos'!AF361)</f>
        <v/>
      </c>
      <c r="E369" s="101"/>
      <c r="F369" s="11" t="str">
        <f>IF(Comparativo!F372="","",Comparativo!F372)</f>
        <v/>
      </c>
      <c r="G369" s="5" t="str">
        <f t="shared" si="5"/>
        <v/>
      </c>
      <c r="H369" s="5" t="str">
        <f>IF('Lista de Produtos'!AG361="","",'Lista de Produtos'!AG361)</f>
        <v/>
      </c>
    </row>
    <row r="370" spans="1:8" x14ac:dyDescent="0.3">
      <c r="A370" s="93" t="str">
        <f>IF(Comparativo!A373="","",Comparativo!A373)</f>
        <v/>
      </c>
      <c r="B370" s="94"/>
      <c r="C370" s="95"/>
      <c r="D370" s="100" t="str">
        <f>IF('Lista de Produtos'!AF362="","",'Lista de Produtos'!AF362)</f>
        <v/>
      </c>
      <c r="E370" s="101"/>
      <c r="F370" s="11" t="str">
        <f>IF(Comparativo!F373="","",Comparativo!F373)</f>
        <v/>
      </c>
      <c r="G370" s="5" t="str">
        <f t="shared" si="5"/>
        <v/>
      </c>
      <c r="H370" s="5" t="str">
        <f>IF('Lista de Produtos'!AG362="","",'Lista de Produtos'!AG362)</f>
        <v/>
      </c>
    </row>
    <row r="371" spans="1:8" x14ac:dyDescent="0.3">
      <c r="A371" s="93" t="str">
        <f>IF(Comparativo!A374="","",Comparativo!A374)</f>
        <v/>
      </c>
      <c r="B371" s="94"/>
      <c r="C371" s="95"/>
      <c r="D371" s="100" t="str">
        <f>IF('Lista de Produtos'!AF363="","",'Lista de Produtos'!AF363)</f>
        <v/>
      </c>
      <c r="E371" s="101"/>
      <c r="F371" s="11" t="str">
        <f>IF(Comparativo!F374="","",Comparativo!F374)</f>
        <v/>
      </c>
      <c r="G371" s="5" t="str">
        <f t="shared" si="5"/>
        <v/>
      </c>
      <c r="H371" s="5" t="str">
        <f>IF('Lista de Produtos'!AG363="","",'Lista de Produtos'!AG363)</f>
        <v/>
      </c>
    </row>
    <row r="372" spans="1:8" x14ac:dyDescent="0.3">
      <c r="A372" s="93" t="str">
        <f>IF(Comparativo!A375="","",Comparativo!A375)</f>
        <v/>
      </c>
      <c r="B372" s="94"/>
      <c r="C372" s="95"/>
      <c r="D372" s="100" t="str">
        <f>IF('Lista de Produtos'!AF364="","",'Lista de Produtos'!AF364)</f>
        <v/>
      </c>
      <c r="E372" s="101"/>
      <c r="F372" s="11" t="str">
        <f>IF(Comparativo!F375="","",Comparativo!F375)</f>
        <v/>
      </c>
      <c r="G372" s="5" t="str">
        <f t="shared" si="5"/>
        <v/>
      </c>
      <c r="H372" s="5" t="str">
        <f>IF('Lista de Produtos'!AG364="","",'Lista de Produtos'!AG364)</f>
        <v/>
      </c>
    </row>
    <row r="373" spans="1:8" x14ac:dyDescent="0.3">
      <c r="A373" s="93" t="str">
        <f>IF(Comparativo!A376="","",Comparativo!A376)</f>
        <v/>
      </c>
      <c r="B373" s="94"/>
      <c r="C373" s="95"/>
      <c r="D373" s="100" t="str">
        <f>IF('Lista de Produtos'!AF365="","",'Lista de Produtos'!AF365)</f>
        <v/>
      </c>
      <c r="E373" s="101"/>
      <c r="F373" s="11" t="str">
        <f>IF(Comparativo!F376="","",Comparativo!F376)</f>
        <v/>
      </c>
      <c r="G373" s="5" t="str">
        <f t="shared" si="5"/>
        <v/>
      </c>
      <c r="H373" s="5" t="str">
        <f>IF('Lista de Produtos'!AG365="","",'Lista de Produtos'!AG365)</f>
        <v/>
      </c>
    </row>
    <row r="374" spans="1:8" x14ac:dyDescent="0.3">
      <c r="A374" s="93" t="str">
        <f>IF(Comparativo!A377="","",Comparativo!A377)</f>
        <v/>
      </c>
      <c r="B374" s="94"/>
      <c r="C374" s="95"/>
      <c r="D374" s="100" t="str">
        <f>IF('Lista de Produtos'!AF366="","",'Lista de Produtos'!AF366)</f>
        <v/>
      </c>
      <c r="E374" s="101"/>
      <c r="F374" s="11" t="str">
        <f>IF(Comparativo!F377="","",Comparativo!F377)</f>
        <v/>
      </c>
      <c r="G374" s="5" t="str">
        <f t="shared" si="5"/>
        <v/>
      </c>
      <c r="H374" s="5" t="str">
        <f>IF('Lista de Produtos'!AG366="","",'Lista de Produtos'!AG366)</f>
        <v/>
      </c>
    </row>
    <row r="375" spans="1:8" x14ac:dyDescent="0.3">
      <c r="A375" s="93" t="str">
        <f>IF(Comparativo!A378="","",Comparativo!A378)</f>
        <v/>
      </c>
      <c r="B375" s="94"/>
      <c r="C375" s="95"/>
      <c r="D375" s="100" t="str">
        <f>IF('Lista de Produtos'!AF367="","",'Lista de Produtos'!AF367)</f>
        <v/>
      </c>
      <c r="E375" s="101"/>
      <c r="F375" s="11" t="str">
        <f>IF(Comparativo!F378="","",Comparativo!F378)</f>
        <v/>
      </c>
      <c r="G375" s="5" t="str">
        <f t="shared" si="5"/>
        <v/>
      </c>
      <c r="H375" s="5" t="str">
        <f>IF('Lista de Produtos'!AG367="","",'Lista de Produtos'!AG367)</f>
        <v/>
      </c>
    </row>
    <row r="376" spans="1:8" x14ac:dyDescent="0.3">
      <c r="A376" s="93" t="str">
        <f>IF(Comparativo!A379="","",Comparativo!A379)</f>
        <v/>
      </c>
      <c r="B376" s="94"/>
      <c r="C376" s="95"/>
      <c r="D376" s="100" t="str">
        <f>IF('Lista de Produtos'!AF368="","",'Lista de Produtos'!AF368)</f>
        <v/>
      </c>
      <c r="E376" s="101"/>
      <c r="F376" s="11" t="str">
        <f>IF(Comparativo!F379="","",Comparativo!F379)</f>
        <v/>
      </c>
      <c r="G376" s="5" t="str">
        <f t="shared" si="5"/>
        <v/>
      </c>
      <c r="H376" s="5" t="str">
        <f>IF('Lista de Produtos'!AG368="","",'Lista de Produtos'!AG368)</f>
        <v/>
      </c>
    </row>
    <row r="377" spans="1:8" x14ac:dyDescent="0.3">
      <c r="A377" s="93" t="str">
        <f>IF(Comparativo!A380="","",Comparativo!A380)</f>
        <v/>
      </c>
      <c r="B377" s="94"/>
      <c r="C377" s="95"/>
      <c r="D377" s="100" t="str">
        <f>IF('Lista de Produtos'!AF369="","",'Lista de Produtos'!AF369)</f>
        <v/>
      </c>
      <c r="E377" s="101"/>
      <c r="F377" s="11" t="str">
        <f>IF(Comparativo!F380="","",Comparativo!F380)</f>
        <v/>
      </c>
      <c r="G377" s="5" t="str">
        <f t="shared" si="5"/>
        <v/>
      </c>
      <c r="H377" s="5" t="str">
        <f>IF('Lista de Produtos'!AG369="","",'Lista de Produtos'!AG369)</f>
        <v/>
      </c>
    </row>
    <row r="378" spans="1:8" x14ac:dyDescent="0.3">
      <c r="A378" s="93" t="str">
        <f>IF(Comparativo!A381="","",Comparativo!A381)</f>
        <v/>
      </c>
      <c r="B378" s="94"/>
      <c r="C378" s="95"/>
      <c r="D378" s="100" t="str">
        <f>IF('Lista de Produtos'!AF370="","",'Lista de Produtos'!AF370)</f>
        <v/>
      </c>
      <c r="E378" s="101"/>
      <c r="F378" s="11" t="str">
        <f>IF(Comparativo!F381="","",Comparativo!F381)</f>
        <v/>
      </c>
      <c r="G378" s="5" t="str">
        <f t="shared" si="5"/>
        <v/>
      </c>
      <c r="H378" s="5" t="str">
        <f>IF('Lista de Produtos'!AG370="","",'Lista de Produtos'!AG370)</f>
        <v/>
      </c>
    </row>
    <row r="379" spans="1:8" x14ac:dyDescent="0.3">
      <c r="A379" s="93" t="str">
        <f>IF(Comparativo!A382="","",Comparativo!A382)</f>
        <v/>
      </c>
      <c r="B379" s="94"/>
      <c r="C379" s="95"/>
      <c r="D379" s="100" t="str">
        <f>IF('Lista de Produtos'!AF371="","",'Lista de Produtos'!AF371)</f>
        <v/>
      </c>
      <c r="E379" s="101"/>
      <c r="F379" s="11" t="str">
        <f>IF(Comparativo!F382="","",Comparativo!F382)</f>
        <v/>
      </c>
      <c r="G379" s="5" t="str">
        <f t="shared" si="5"/>
        <v/>
      </c>
      <c r="H379" s="5" t="str">
        <f>IF('Lista de Produtos'!AG371="","",'Lista de Produtos'!AG371)</f>
        <v/>
      </c>
    </row>
    <row r="380" spans="1:8" x14ac:dyDescent="0.3">
      <c r="A380" s="93" t="str">
        <f>IF(Comparativo!A383="","",Comparativo!A383)</f>
        <v/>
      </c>
      <c r="B380" s="94"/>
      <c r="C380" s="95"/>
      <c r="D380" s="100" t="str">
        <f>IF('Lista de Produtos'!AF372="","",'Lista de Produtos'!AF372)</f>
        <v/>
      </c>
      <c r="E380" s="101"/>
      <c r="F380" s="11" t="str">
        <f>IF(Comparativo!F383="","",Comparativo!F383)</f>
        <v/>
      </c>
      <c r="G380" s="5" t="str">
        <f t="shared" si="5"/>
        <v/>
      </c>
      <c r="H380" s="5" t="str">
        <f>IF('Lista de Produtos'!AG372="","",'Lista de Produtos'!AG372)</f>
        <v/>
      </c>
    </row>
    <row r="381" spans="1:8" x14ac:dyDescent="0.3">
      <c r="A381" s="93" t="str">
        <f>IF(Comparativo!A384="","",Comparativo!A384)</f>
        <v/>
      </c>
      <c r="B381" s="94"/>
      <c r="C381" s="95"/>
      <c r="D381" s="100" t="str">
        <f>IF('Lista de Produtos'!AF373="","",'Lista de Produtos'!AF373)</f>
        <v/>
      </c>
      <c r="E381" s="101"/>
      <c r="F381" s="11" t="str">
        <f>IF(Comparativo!F384="","",Comparativo!F384)</f>
        <v/>
      </c>
      <c r="G381" s="5" t="str">
        <f t="shared" si="5"/>
        <v/>
      </c>
      <c r="H381" s="5" t="str">
        <f>IF('Lista de Produtos'!AG373="","",'Lista de Produtos'!AG373)</f>
        <v/>
      </c>
    </row>
    <row r="382" spans="1:8" x14ac:dyDescent="0.3">
      <c r="A382" s="93" t="str">
        <f>IF(Comparativo!A385="","",Comparativo!A385)</f>
        <v/>
      </c>
      <c r="B382" s="94"/>
      <c r="C382" s="95"/>
      <c r="D382" s="100" t="str">
        <f>IF('Lista de Produtos'!AF374="","",'Lista de Produtos'!AF374)</f>
        <v/>
      </c>
      <c r="E382" s="101"/>
      <c r="F382" s="11" t="str">
        <f>IF(Comparativo!F385="","",Comparativo!F385)</f>
        <v/>
      </c>
      <c r="G382" s="5" t="str">
        <f t="shared" si="5"/>
        <v/>
      </c>
      <c r="H382" s="5" t="str">
        <f>IF('Lista de Produtos'!AG374="","",'Lista de Produtos'!AG374)</f>
        <v/>
      </c>
    </row>
    <row r="383" spans="1:8" x14ac:dyDescent="0.3">
      <c r="A383" s="93" t="str">
        <f>IF(Comparativo!A386="","",Comparativo!A386)</f>
        <v/>
      </c>
      <c r="B383" s="94"/>
      <c r="C383" s="95"/>
      <c r="D383" s="100" t="str">
        <f>IF('Lista de Produtos'!AF375="","",'Lista de Produtos'!AF375)</f>
        <v/>
      </c>
      <c r="E383" s="101"/>
      <c r="F383" s="11" t="str">
        <f>IF(Comparativo!F386="","",Comparativo!F386)</f>
        <v/>
      </c>
      <c r="G383" s="5" t="str">
        <f t="shared" si="5"/>
        <v/>
      </c>
      <c r="H383" s="5" t="str">
        <f>IF('Lista de Produtos'!AG375="","",'Lista de Produtos'!AG375)</f>
        <v/>
      </c>
    </row>
    <row r="384" spans="1:8" x14ac:dyDescent="0.3">
      <c r="A384" s="93" t="str">
        <f>IF(Comparativo!A387="","",Comparativo!A387)</f>
        <v/>
      </c>
      <c r="B384" s="94"/>
      <c r="C384" s="95"/>
      <c r="D384" s="100" t="str">
        <f>IF('Lista de Produtos'!AF376="","",'Lista de Produtos'!AF376)</f>
        <v/>
      </c>
      <c r="E384" s="101"/>
      <c r="F384" s="11" t="str">
        <f>IF(Comparativo!F387="","",Comparativo!F387)</f>
        <v/>
      </c>
      <c r="G384" s="5" t="str">
        <f t="shared" si="5"/>
        <v/>
      </c>
      <c r="H384" s="5" t="str">
        <f>IF('Lista de Produtos'!AG376="","",'Lista de Produtos'!AG376)</f>
        <v/>
      </c>
    </row>
    <row r="385" spans="1:8" x14ac:dyDescent="0.3">
      <c r="A385" s="93" t="str">
        <f>IF(Comparativo!A388="","",Comparativo!A388)</f>
        <v/>
      </c>
      <c r="B385" s="94"/>
      <c r="C385" s="95"/>
      <c r="D385" s="100" t="str">
        <f>IF('Lista de Produtos'!AF377="","",'Lista de Produtos'!AF377)</f>
        <v/>
      </c>
      <c r="E385" s="101"/>
      <c r="F385" s="11" t="str">
        <f>IF(Comparativo!F388="","",Comparativo!F388)</f>
        <v/>
      </c>
      <c r="G385" s="5" t="str">
        <f t="shared" si="5"/>
        <v/>
      </c>
      <c r="H385" s="5" t="str">
        <f>IF('Lista de Produtos'!AG377="","",'Lista de Produtos'!AG377)</f>
        <v/>
      </c>
    </row>
    <row r="386" spans="1:8" x14ac:dyDescent="0.3">
      <c r="A386" s="93" t="str">
        <f>IF(Comparativo!A389="","",Comparativo!A389)</f>
        <v/>
      </c>
      <c r="B386" s="94"/>
      <c r="C386" s="95"/>
      <c r="D386" s="100" t="str">
        <f>IF('Lista de Produtos'!AF378="","",'Lista de Produtos'!AF378)</f>
        <v/>
      </c>
      <c r="E386" s="101"/>
      <c r="F386" s="11" t="str">
        <f>IF(Comparativo!F389="","",Comparativo!F389)</f>
        <v/>
      </c>
      <c r="G386" s="5" t="str">
        <f t="shared" si="5"/>
        <v/>
      </c>
      <c r="H386" s="5" t="str">
        <f>IF('Lista de Produtos'!AG378="","",'Lista de Produtos'!AG378)</f>
        <v/>
      </c>
    </row>
    <row r="387" spans="1:8" x14ac:dyDescent="0.3">
      <c r="A387" s="93" t="str">
        <f>IF(Comparativo!A390="","",Comparativo!A390)</f>
        <v/>
      </c>
      <c r="B387" s="94"/>
      <c r="C387" s="95"/>
      <c r="D387" s="100" t="str">
        <f>IF('Lista de Produtos'!AF379="","",'Lista de Produtos'!AF379)</f>
        <v/>
      </c>
      <c r="E387" s="101"/>
      <c r="F387" s="11" t="str">
        <f>IF(Comparativo!F390="","",Comparativo!F390)</f>
        <v/>
      </c>
      <c r="G387" s="5" t="str">
        <f t="shared" si="5"/>
        <v/>
      </c>
      <c r="H387" s="5" t="str">
        <f>IF('Lista de Produtos'!AG379="","",'Lista de Produtos'!AG379)</f>
        <v/>
      </c>
    </row>
    <row r="388" spans="1:8" x14ac:dyDescent="0.3">
      <c r="A388" s="93" t="str">
        <f>IF(Comparativo!A391="","",Comparativo!A391)</f>
        <v/>
      </c>
      <c r="B388" s="94"/>
      <c r="C388" s="95"/>
      <c r="D388" s="100" t="str">
        <f>IF('Lista de Produtos'!AF380="","",'Lista de Produtos'!AF380)</f>
        <v/>
      </c>
      <c r="E388" s="101"/>
      <c r="F388" s="11" t="str">
        <f>IF(Comparativo!F391="","",Comparativo!F391)</f>
        <v/>
      </c>
      <c r="G388" s="5" t="str">
        <f t="shared" si="5"/>
        <v/>
      </c>
      <c r="H388" s="5" t="str">
        <f>IF('Lista de Produtos'!AG380="","",'Lista de Produtos'!AG380)</f>
        <v/>
      </c>
    </row>
    <row r="389" spans="1:8" x14ac:dyDescent="0.3">
      <c r="A389" s="93" t="str">
        <f>IF(Comparativo!A392="","",Comparativo!A392)</f>
        <v/>
      </c>
      <c r="B389" s="94"/>
      <c r="C389" s="95"/>
      <c r="D389" s="100" t="str">
        <f>IF('Lista de Produtos'!AF381="","",'Lista de Produtos'!AF381)</f>
        <v/>
      </c>
      <c r="E389" s="101"/>
      <c r="F389" s="11" t="str">
        <f>IF(Comparativo!F392="","",Comparativo!F392)</f>
        <v/>
      </c>
      <c r="G389" s="5" t="str">
        <f t="shared" si="5"/>
        <v/>
      </c>
      <c r="H389" s="5" t="str">
        <f>IF('Lista de Produtos'!AG381="","",'Lista de Produtos'!AG381)</f>
        <v/>
      </c>
    </row>
    <row r="390" spans="1:8" x14ac:dyDescent="0.3">
      <c r="A390" s="93" t="str">
        <f>IF(Comparativo!A393="","",Comparativo!A393)</f>
        <v/>
      </c>
      <c r="B390" s="94"/>
      <c r="C390" s="95"/>
      <c r="D390" s="100" t="str">
        <f>IF('Lista de Produtos'!AF382="","",'Lista de Produtos'!AF382)</f>
        <v/>
      </c>
      <c r="E390" s="101"/>
      <c r="F390" s="11" t="str">
        <f>IF(Comparativo!F393="","",Comparativo!F393)</f>
        <v/>
      </c>
      <c r="G390" s="5" t="str">
        <f t="shared" si="5"/>
        <v/>
      </c>
      <c r="H390" s="5" t="str">
        <f>IF('Lista de Produtos'!AG382="","",'Lista de Produtos'!AG382)</f>
        <v/>
      </c>
    </row>
    <row r="391" spans="1:8" x14ac:dyDescent="0.3">
      <c r="A391" s="93" t="str">
        <f>IF(Comparativo!A394="","",Comparativo!A394)</f>
        <v/>
      </c>
      <c r="B391" s="94"/>
      <c r="C391" s="95"/>
      <c r="D391" s="100" t="str">
        <f>IF('Lista de Produtos'!AF383="","",'Lista de Produtos'!AF383)</f>
        <v/>
      </c>
      <c r="E391" s="101"/>
      <c r="F391" s="11" t="str">
        <f>IF(Comparativo!F394="","",Comparativo!F394)</f>
        <v/>
      </c>
      <c r="G391" s="5" t="str">
        <f t="shared" si="5"/>
        <v/>
      </c>
      <c r="H391" s="5" t="str">
        <f>IF('Lista de Produtos'!AG383="","",'Lista de Produtos'!AG383)</f>
        <v/>
      </c>
    </row>
    <row r="392" spans="1:8" x14ac:dyDescent="0.3">
      <c r="A392" s="93" t="str">
        <f>IF(Comparativo!A395="","",Comparativo!A395)</f>
        <v/>
      </c>
      <c r="B392" s="94"/>
      <c r="C392" s="95"/>
      <c r="D392" s="100" t="str">
        <f>IF('Lista de Produtos'!AF384="","",'Lista de Produtos'!AF384)</f>
        <v/>
      </c>
      <c r="E392" s="101"/>
      <c r="F392" s="11" t="str">
        <f>IF(Comparativo!F395="","",Comparativo!F395)</f>
        <v/>
      </c>
      <c r="G392" s="5" t="str">
        <f t="shared" si="5"/>
        <v/>
      </c>
      <c r="H392" s="5" t="str">
        <f>IF('Lista de Produtos'!AG384="","",'Lista de Produtos'!AG384)</f>
        <v/>
      </c>
    </row>
    <row r="393" spans="1:8" x14ac:dyDescent="0.3">
      <c r="A393" s="93" t="str">
        <f>IF(Comparativo!A396="","",Comparativo!A396)</f>
        <v/>
      </c>
      <c r="B393" s="94"/>
      <c r="C393" s="95"/>
      <c r="D393" s="100" t="str">
        <f>IF('Lista de Produtos'!AF385="","",'Lista de Produtos'!AF385)</f>
        <v/>
      </c>
      <c r="E393" s="101"/>
      <c r="F393" s="11" t="str">
        <f>IF(Comparativo!F396="","",Comparativo!F396)</f>
        <v/>
      </c>
      <c r="G393" s="5" t="str">
        <f t="shared" si="5"/>
        <v/>
      </c>
      <c r="H393" s="5" t="str">
        <f>IF('Lista de Produtos'!AG385="","",'Lista de Produtos'!AG385)</f>
        <v/>
      </c>
    </row>
    <row r="394" spans="1:8" x14ac:dyDescent="0.3">
      <c r="A394" s="93" t="str">
        <f>IF(Comparativo!A397="","",Comparativo!A397)</f>
        <v/>
      </c>
      <c r="B394" s="94"/>
      <c r="C394" s="95"/>
      <c r="D394" s="100" t="str">
        <f>IF('Lista de Produtos'!AF386="","",'Lista de Produtos'!AF386)</f>
        <v/>
      </c>
      <c r="E394" s="101"/>
      <c r="F394" s="11" t="str">
        <f>IF(Comparativo!F397="","",Comparativo!F397)</f>
        <v/>
      </c>
      <c r="G394" s="5" t="str">
        <f t="shared" si="5"/>
        <v/>
      </c>
      <c r="H394" s="5" t="str">
        <f>IF('Lista de Produtos'!AG386="","",'Lista de Produtos'!AG386)</f>
        <v/>
      </c>
    </row>
    <row r="395" spans="1:8" x14ac:dyDescent="0.3">
      <c r="A395" s="93" t="str">
        <f>IF(Comparativo!A398="","",Comparativo!A398)</f>
        <v/>
      </c>
      <c r="B395" s="94"/>
      <c r="C395" s="95"/>
      <c r="D395" s="100" t="str">
        <f>IF('Lista de Produtos'!AF387="","",'Lista de Produtos'!AF387)</f>
        <v/>
      </c>
      <c r="E395" s="101"/>
      <c r="F395" s="11" t="str">
        <f>IF(Comparativo!F398="","",Comparativo!F398)</f>
        <v/>
      </c>
      <c r="G395" s="5" t="str">
        <f t="shared" ref="G395:G458" si="6">IFERROR(D395*F395,"")</f>
        <v/>
      </c>
      <c r="H395" s="5" t="str">
        <f>IF('Lista de Produtos'!AG387="","",'Lista de Produtos'!AG387)</f>
        <v/>
      </c>
    </row>
    <row r="396" spans="1:8" x14ac:dyDescent="0.3">
      <c r="A396" s="93" t="str">
        <f>IF(Comparativo!A399="","",Comparativo!A399)</f>
        <v/>
      </c>
      <c r="B396" s="94"/>
      <c r="C396" s="95"/>
      <c r="D396" s="100" t="str">
        <f>IF('Lista de Produtos'!AF388="","",'Lista de Produtos'!AF388)</f>
        <v/>
      </c>
      <c r="E396" s="101"/>
      <c r="F396" s="11" t="str">
        <f>IF(Comparativo!F399="","",Comparativo!F399)</f>
        <v/>
      </c>
      <c r="G396" s="5" t="str">
        <f t="shared" si="6"/>
        <v/>
      </c>
      <c r="H396" s="5" t="str">
        <f>IF('Lista de Produtos'!AG388="","",'Lista de Produtos'!AG388)</f>
        <v/>
      </c>
    </row>
    <row r="397" spans="1:8" x14ac:dyDescent="0.3">
      <c r="A397" s="93" t="str">
        <f>IF(Comparativo!A400="","",Comparativo!A400)</f>
        <v/>
      </c>
      <c r="B397" s="94"/>
      <c r="C397" s="95"/>
      <c r="D397" s="100" t="str">
        <f>IF('Lista de Produtos'!AF389="","",'Lista de Produtos'!AF389)</f>
        <v/>
      </c>
      <c r="E397" s="101"/>
      <c r="F397" s="11" t="str">
        <f>IF(Comparativo!F400="","",Comparativo!F400)</f>
        <v/>
      </c>
      <c r="G397" s="5" t="str">
        <f t="shared" si="6"/>
        <v/>
      </c>
      <c r="H397" s="5" t="str">
        <f>IF('Lista de Produtos'!AG389="","",'Lista de Produtos'!AG389)</f>
        <v/>
      </c>
    </row>
    <row r="398" spans="1:8" x14ac:dyDescent="0.3">
      <c r="A398" s="93" t="str">
        <f>IF(Comparativo!A401="","",Comparativo!A401)</f>
        <v/>
      </c>
      <c r="B398" s="94"/>
      <c r="C398" s="95"/>
      <c r="D398" s="100" t="str">
        <f>IF('Lista de Produtos'!AF390="","",'Lista de Produtos'!AF390)</f>
        <v/>
      </c>
      <c r="E398" s="101"/>
      <c r="F398" s="11" t="str">
        <f>IF(Comparativo!F401="","",Comparativo!F401)</f>
        <v/>
      </c>
      <c r="G398" s="5" t="str">
        <f t="shared" si="6"/>
        <v/>
      </c>
      <c r="H398" s="5" t="str">
        <f>IF('Lista de Produtos'!AG390="","",'Lista de Produtos'!AG390)</f>
        <v/>
      </c>
    </row>
    <row r="399" spans="1:8" x14ac:dyDescent="0.3">
      <c r="A399" s="93" t="str">
        <f>IF(Comparativo!A402="","",Comparativo!A402)</f>
        <v/>
      </c>
      <c r="B399" s="94"/>
      <c r="C399" s="95"/>
      <c r="D399" s="100" t="str">
        <f>IF('Lista de Produtos'!AF391="","",'Lista de Produtos'!AF391)</f>
        <v/>
      </c>
      <c r="E399" s="101"/>
      <c r="F399" s="11" t="str">
        <f>IF(Comparativo!F402="","",Comparativo!F402)</f>
        <v/>
      </c>
      <c r="G399" s="5" t="str">
        <f t="shared" si="6"/>
        <v/>
      </c>
      <c r="H399" s="5" t="str">
        <f>IF('Lista de Produtos'!AG391="","",'Lista de Produtos'!AG391)</f>
        <v/>
      </c>
    </row>
    <row r="400" spans="1:8" x14ac:dyDescent="0.3">
      <c r="A400" s="93" t="str">
        <f>IF(Comparativo!A403="","",Comparativo!A403)</f>
        <v/>
      </c>
      <c r="B400" s="94"/>
      <c r="C400" s="95"/>
      <c r="D400" s="100" t="str">
        <f>IF('Lista de Produtos'!AF392="","",'Lista de Produtos'!AF392)</f>
        <v/>
      </c>
      <c r="E400" s="101"/>
      <c r="F400" s="11" t="str">
        <f>IF(Comparativo!F403="","",Comparativo!F403)</f>
        <v/>
      </c>
      <c r="G400" s="5" t="str">
        <f t="shared" si="6"/>
        <v/>
      </c>
      <c r="H400" s="5" t="str">
        <f>IF('Lista de Produtos'!AG392="","",'Lista de Produtos'!AG392)</f>
        <v/>
      </c>
    </row>
    <row r="401" spans="1:8" x14ac:dyDescent="0.3">
      <c r="A401" s="93" t="str">
        <f>IF(Comparativo!A404="","",Comparativo!A404)</f>
        <v/>
      </c>
      <c r="B401" s="94"/>
      <c r="C401" s="95"/>
      <c r="D401" s="100" t="str">
        <f>IF('Lista de Produtos'!AF393="","",'Lista de Produtos'!AF393)</f>
        <v/>
      </c>
      <c r="E401" s="101"/>
      <c r="F401" s="11" t="str">
        <f>IF(Comparativo!F404="","",Comparativo!F404)</f>
        <v/>
      </c>
      <c r="G401" s="5" t="str">
        <f t="shared" si="6"/>
        <v/>
      </c>
      <c r="H401" s="5" t="str">
        <f>IF('Lista de Produtos'!AG393="","",'Lista de Produtos'!AG393)</f>
        <v/>
      </c>
    </row>
    <row r="402" spans="1:8" x14ac:dyDescent="0.3">
      <c r="A402" s="93" t="str">
        <f>IF(Comparativo!A405="","",Comparativo!A405)</f>
        <v/>
      </c>
      <c r="B402" s="94"/>
      <c r="C402" s="95"/>
      <c r="D402" s="100" t="str">
        <f>IF('Lista de Produtos'!AF394="","",'Lista de Produtos'!AF394)</f>
        <v/>
      </c>
      <c r="E402" s="101"/>
      <c r="F402" s="11" t="str">
        <f>IF(Comparativo!F405="","",Comparativo!F405)</f>
        <v/>
      </c>
      <c r="G402" s="5" t="str">
        <f t="shared" si="6"/>
        <v/>
      </c>
      <c r="H402" s="5" t="str">
        <f>IF('Lista de Produtos'!AG394="","",'Lista de Produtos'!AG394)</f>
        <v/>
      </c>
    </row>
    <row r="403" spans="1:8" x14ac:dyDescent="0.3">
      <c r="A403" s="93" t="str">
        <f>IF(Comparativo!A406="","",Comparativo!A406)</f>
        <v/>
      </c>
      <c r="B403" s="94"/>
      <c r="C403" s="95"/>
      <c r="D403" s="100" t="str">
        <f>IF('Lista de Produtos'!AF395="","",'Lista de Produtos'!AF395)</f>
        <v/>
      </c>
      <c r="E403" s="101"/>
      <c r="F403" s="11" t="str">
        <f>IF(Comparativo!F406="","",Comparativo!F406)</f>
        <v/>
      </c>
      <c r="G403" s="5" t="str">
        <f t="shared" si="6"/>
        <v/>
      </c>
      <c r="H403" s="5" t="str">
        <f>IF('Lista de Produtos'!AG395="","",'Lista de Produtos'!AG395)</f>
        <v/>
      </c>
    </row>
    <row r="404" spans="1:8" x14ac:dyDescent="0.3">
      <c r="A404" s="93" t="str">
        <f>IF(Comparativo!A407="","",Comparativo!A407)</f>
        <v/>
      </c>
      <c r="B404" s="94"/>
      <c r="C404" s="95"/>
      <c r="D404" s="100" t="str">
        <f>IF('Lista de Produtos'!AF396="","",'Lista de Produtos'!AF396)</f>
        <v/>
      </c>
      <c r="E404" s="101"/>
      <c r="F404" s="11" t="str">
        <f>IF(Comparativo!F407="","",Comparativo!F407)</f>
        <v/>
      </c>
      <c r="G404" s="5" t="str">
        <f t="shared" si="6"/>
        <v/>
      </c>
      <c r="H404" s="5" t="str">
        <f>IF('Lista de Produtos'!AG396="","",'Lista de Produtos'!AG396)</f>
        <v/>
      </c>
    </row>
    <row r="405" spans="1:8" x14ac:dyDescent="0.3">
      <c r="A405" s="93" t="str">
        <f>IF(Comparativo!A408="","",Comparativo!A408)</f>
        <v/>
      </c>
      <c r="B405" s="94"/>
      <c r="C405" s="95"/>
      <c r="D405" s="100" t="str">
        <f>IF('Lista de Produtos'!AF397="","",'Lista de Produtos'!AF397)</f>
        <v/>
      </c>
      <c r="E405" s="101"/>
      <c r="F405" s="11" t="str">
        <f>IF(Comparativo!F408="","",Comparativo!F408)</f>
        <v/>
      </c>
      <c r="G405" s="5" t="str">
        <f t="shared" si="6"/>
        <v/>
      </c>
      <c r="H405" s="5" t="str">
        <f>IF('Lista de Produtos'!AG397="","",'Lista de Produtos'!AG397)</f>
        <v/>
      </c>
    </row>
    <row r="406" spans="1:8" x14ac:dyDescent="0.3">
      <c r="A406" s="93" t="str">
        <f>IF(Comparativo!A409="","",Comparativo!A409)</f>
        <v/>
      </c>
      <c r="B406" s="94"/>
      <c r="C406" s="95"/>
      <c r="D406" s="100" t="str">
        <f>IF('Lista de Produtos'!AF398="","",'Lista de Produtos'!AF398)</f>
        <v/>
      </c>
      <c r="E406" s="101"/>
      <c r="F406" s="11" t="str">
        <f>IF(Comparativo!F409="","",Comparativo!F409)</f>
        <v/>
      </c>
      <c r="G406" s="5" t="str">
        <f t="shared" si="6"/>
        <v/>
      </c>
      <c r="H406" s="5" t="str">
        <f>IF('Lista de Produtos'!AG398="","",'Lista de Produtos'!AG398)</f>
        <v/>
      </c>
    </row>
    <row r="407" spans="1:8" x14ac:dyDescent="0.3">
      <c r="A407" s="93" t="str">
        <f>IF(Comparativo!A410="","",Comparativo!A410)</f>
        <v/>
      </c>
      <c r="B407" s="94"/>
      <c r="C407" s="95"/>
      <c r="D407" s="100" t="str">
        <f>IF('Lista de Produtos'!AF399="","",'Lista de Produtos'!AF399)</f>
        <v/>
      </c>
      <c r="E407" s="101"/>
      <c r="F407" s="11" t="str">
        <f>IF(Comparativo!F410="","",Comparativo!F410)</f>
        <v/>
      </c>
      <c r="G407" s="5" t="str">
        <f t="shared" si="6"/>
        <v/>
      </c>
      <c r="H407" s="5" t="str">
        <f>IF('Lista de Produtos'!AG399="","",'Lista de Produtos'!AG399)</f>
        <v/>
      </c>
    </row>
    <row r="408" spans="1:8" x14ac:dyDescent="0.3">
      <c r="A408" s="93" t="str">
        <f>IF(Comparativo!A411="","",Comparativo!A411)</f>
        <v/>
      </c>
      <c r="B408" s="94"/>
      <c r="C408" s="95"/>
      <c r="D408" s="100" t="str">
        <f>IF('Lista de Produtos'!AF400="","",'Lista de Produtos'!AF400)</f>
        <v/>
      </c>
      <c r="E408" s="101"/>
      <c r="F408" s="11" t="str">
        <f>IF(Comparativo!F411="","",Comparativo!F411)</f>
        <v/>
      </c>
      <c r="G408" s="5" t="str">
        <f t="shared" si="6"/>
        <v/>
      </c>
      <c r="H408" s="5" t="str">
        <f>IF('Lista de Produtos'!AG400="","",'Lista de Produtos'!AG400)</f>
        <v/>
      </c>
    </row>
    <row r="409" spans="1:8" x14ac:dyDescent="0.3">
      <c r="A409" s="93" t="str">
        <f>IF(Comparativo!A412="","",Comparativo!A412)</f>
        <v/>
      </c>
      <c r="B409" s="94"/>
      <c r="C409" s="95"/>
      <c r="D409" s="100" t="str">
        <f>IF('Lista de Produtos'!AF401="","",'Lista de Produtos'!AF401)</f>
        <v/>
      </c>
      <c r="E409" s="101"/>
      <c r="F409" s="11" t="str">
        <f>IF(Comparativo!F412="","",Comparativo!F412)</f>
        <v/>
      </c>
      <c r="G409" s="5" t="str">
        <f t="shared" si="6"/>
        <v/>
      </c>
      <c r="H409" s="5" t="str">
        <f>IF('Lista de Produtos'!AG401="","",'Lista de Produtos'!AG401)</f>
        <v/>
      </c>
    </row>
    <row r="410" spans="1:8" x14ac:dyDescent="0.3">
      <c r="A410" s="93" t="str">
        <f>IF(Comparativo!A413="","",Comparativo!A413)</f>
        <v/>
      </c>
      <c r="B410" s="94"/>
      <c r="C410" s="95"/>
      <c r="D410" s="100" t="str">
        <f>IF('Lista de Produtos'!AF402="","",'Lista de Produtos'!AF402)</f>
        <v/>
      </c>
      <c r="E410" s="101"/>
      <c r="F410" s="11" t="str">
        <f>IF(Comparativo!F413="","",Comparativo!F413)</f>
        <v/>
      </c>
      <c r="G410" s="5" t="str">
        <f t="shared" si="6"/>
        <v/>
      </c>
      <c r="H410" s="5" t="str">
        <f>IF('Lista de Produtos'!AG402="","",'Lista de Produtos'!AG402)</f>
        <v/>
      </c>
    </row>
    <row r="411" spans="1:8" x14ac:dyDescent="0.3">
      <c r="A411" s="93" t="str">
        <f>IF(Comparativo!A414="","",Comparativo!A414)</f>
        <v/>
      </c>
      <c r="B411" s="94"/>
      <c r="C411" s="95"/>
      <c r="D411" s="100" t="str">
        <f>IF('Lista de Produtos'!AF403="","",'Lista de Produtos'!AF403)</f>
        <v/>
      </c>
      <c r="E411" s="101"/>
      <c r="F411" s="11" t="str">
        <f>IF(Comparativo!F414="","",Comparativo!F414)</f>
        <v/>
      </c>
      <c r="G411" s="5" t="str">
        <f t="shared" si="6"/>
        <v/>
      </c>
      <c r="H411" s="5" t="str">
        <f>IF('Lista de Produtos'!AG403="","",'Lista de Produtos'!AG403)</f>
        <v/>
      </c>
    </row>
    <row r="412" spans="1:8" x14ac:dyDescent="0.3">
      <c r="A412" s="93" t="str">
        <f>IF(Comparativo!A415="","",Comparativo!A415)</f>
        <v/>
      </c>
      <c r="B412" s="94"/>
      <c r="C412" s="95"/>
      <c r="D412" s="100" t="str">
        <f>IF('Lista de Produtos'!AF404="","",'Lista de Produtos'!AF404)</f>
        <v/>
      </c>
      <c r="E412" s="101"/>
      <c r="F412" s="11" t="str">
        <f>IF(Comparativo!F415="","",Comparativo!F415)</f>
        <v/>
      </c>
      <c r="G412" s="5" t="str">
        <f t="shared" si="6"/>
        <v/>
      </c>
      <c r="H412" s="5" t="str">
        <f>IF('Lista de Produtos'!AG404="","",'Lista de Produtos'!AG404)</f>
        <v/>
      </c>
    </row>
    <row r="413" spans="1:8" x14ac:dyDescent="0.3">
      <c r="A413" s="93" t="str">
        <f>IF(Comparativo!A416="","",Comparativo!A416)</f>
        <v/>
      </c>
      <c r="B413" s="94"/>
      <c r="C413" s="95"/>
      <c r="D413" s="100" t="str">
        <f>IF('Lista de Produtos'!AF405="","",'Lista de Produtos'!AF405)</f>
        <v/>
      </c>
      <c r="E413" s="101"/>
      <c r="F413" s="11" t="str">
        <f>IF(Comparativo!F416="","",Comparativo!F416)</f>
        <v/>
      </c>
      <c r="G413" s="5" t="str">
        <f t="shared" si="6"/>
        <v/>
      </c>
      <c r="H413" s="5" t="str">
        <f>IF('Lista de Produtos'!AG405="","",'Lista de Produtos'!AG405)</f>
        <v/>
      </c>
    </row>
    <row r="414" spans="1:8" x14ac:dyDescent="0.3">
      <c r="A414" s="93" t="str">
        <f>IF(Comparativo!A417="","",Comparativo!A417)</f>
        <v/>
      </c>
      <c r="B414" s="94"/>
      <c r="C414" s="95"/>
      <c r="D414" s="100" t="str">
        <f>IF('Lista de Produtos'!AF406="","",'Lista de Produtos'!AF406)</f>
        <v/>
      </c>
      <c r="E414" s="101"/>
      <c r="F414" s="11" t="str">
        <f>IF(Comparativo!F417="","",Comparativo!F417)</f>
        <v/>
      </c>
      <c r="G414" s="5" t="str">
        <f t="shared" si="6"/>
        <v/>
      </c>
      <c r="H414" s="5" t="str">
        <f>IF('Lista de Produtos'!AG406="","",'Lista de Produtos'!AG406)</f>
        <v/>
      </c>
    </row>
    <row r="415" spans="1:8" x14ac:dyDescent="0.3">
      <c r="A415" s="93" t="str">
        <f>IF(Comparativo!A418="","",Comparativo!A418)</f>
        <v/>
      </c>
      <c r="B415" s="94"/>
      <c r="C415" s="95"/>
      <c r="D415" s="100" t="str">
        <f>IF('Lista de Produtos'!AF407="","",'Lista de Produtos'!AF407)</f>
        <v/>
      </c>
      <c r="E415" s="101"/>
      <c r="F415" s="11" t="str">
        <f>IF(Comparativo!F418="","",Comparativo!F418)</f>
        <v/>
      </c>
      <c r="G415" s="5" t="str">
        <f t="shared" si="6"/>
        <v/>
      </c>
      <c r="H415" s="5" t="str">
        <f>IF('Lista de Produtos'!AG407="","",'Lista de Produtos'!AG407)</f>
        <v/>
      </c>
    </row>
    <row r="416" spans="1:8" x14ac:dyDescent="0.3">
      <c r="A416" s="93" t="str">
        <f>IF(Comparativo!A419="","",Comparativo!A419)</f>
        <v/>
      </c>
      <c r="B416" s="94"/>
      <c r="C416" s="95"/>
      <c r="D416" s="100" t="str">
        <f>IF('Lista de Produtos'!AF408="","",'Lista de Produtos'!AF408)</f>
        <v/>
      </c>
      <c r="E416" s="101"/>
      <c r="F416" s="11" t="str">
        <f>IF(Comparativo!F419="","",Comparativo!F419)</f>
        <v/>
      </c>
      <c r="G416" s="5" t="str">
        <f t="shared" si="6"/>
        <v/>
      </c>
      <c r="H416" s="5" t="str">
        <f>IF('Lista de Produtos'!AG408="","",'Lista de Produtos'!AG408)</f>
        <v/>
      </c>
    </row>
    <row r="417" spans="1:8" x14ac:dyDescent="0.3">
      <c r="A417" s="93" t="str">
        <f>IF(Comparativo!A420="","",Comparativo!A420)</f>
        <v/>
      </c>
      <c r="B417" s="94"/>
      <c r="C417" s="95"/>
      <c r="D417" s="100" t="str">
        <f>IF('Lista de Produtos'!AF409="","",'Lista de Produtos'!AF409)</f>
        <v/>
      </c>
      <c r="E417" s="101"/>
      <c r="F417" s="11" t="str">
        <f>IF(Comparativo!F420="","",Comparativo!F420)</f>
        <v/>
      </c>
      <c r="G417" s="5" t="str">
        <f t="shared" si="6"/>
        <v/>
      </c>
      <c r="H417" s="5" t="str">
        <f>IF('Lista de Produtos'!AG409="","",'Lista de Produtos'!AG409)</f>
        <v/>
      </c>
    </row>
    <row r="418" spans="1:8" x14ac:dyDescent="0.3">
      <c r="A418" s="93" t="str">
        <f>IF(Comparativo!A421="","",Comparativo!A421)</f>
        <v/>
      </c>
      <c r="B418" s="94"/>
      <c r="C418" s="95"/>
      <c r="D418" s="100" t="str">
        <f>IF('Lista de Produtos'!AF410="","",'Lista de Produtos'!AF410)</f>
        <v/>
      </c>
      <c r="E418" s="101"/>
      <c r="F418" s="11" t="str">
        <f>IF(Comparativo!F421="","",Comparativo!F421)</f>
        <v/>
      </c>
      <c r="G418" s="5" t="str">
        <f t="shared" si="6"/>
        <v/>
      </c>
      <c r="H418" s="5" t="str">
        <f>IF('Lista de Produtos'!AG410="","",'Lista de Produtos'!AG410)</f>
        <v/>
      </c>
    </row>
    <row r="419" spans="1:8" x14ac:dyDescent="0.3">
      <c r="A419" s="93" t="str">
        <f>IF(Comparativo!A422="","",Comparativo!A422)</f>
        <v/>
      </c>
      <c r="B419" s="94"/>
      <c r="C419" s="95"/>
      <c r="D419" s="100" t="str">
        <f>IF('Lista de Produtos'!AF411="","",'Lista de Produtos'!AF411)</f>
        <v/>
      </c>
      <c r="E419" s="101"/>
      <c r="F419" s="11" t="str">
        <f>IF(Comparativo!F422="","",Comparativo!F422)</f>
        <v/>
      </c>
      <c r="G419" s="5" t="str">
        <f t="shared" si="6"/>
        <v/>
      </c>
      <c r="H419" s="5" t="str">
        <f>IF('Lista de Produtos'!AG411="","",'Lista de Produtos'!AG411)</f>
        <v/>
      </c>
    </row>
    <row r="420" spans="1:8" x14ac:dyDescent="0.3">
      <c r="A420" s="93" t="str">
        <f>IF(Comparativo!A423="","",Comparativo!A423)</f>
        <v/>
      </c>
      <c r="B420" s="94"/>
      <c r="C420" s="95"/>
      <c r="D420" s="100" t="str">
        <f>IF('Lista de Produtos'!AF412="","",'Lista de Produtos'!AF412)</f>
        <v/>
      </c>
      <c r="E420" s="101"/>
      <c r="F420" s="11" t="str">
        <f>IF(Comparativo!F423="","",Comparativo!F423)</f>
        <v/>
      </c>
      <c r="G420" s="5" t="str">
        <f t="shared" si="6"/>
        <v/>
      </c>
      <c r="H420" s="5" t="str">
        <f>IF('Lista de Produtos'!AG412="","",'Lista de Produtos'!AG412)</f>
        <v/>
      </c>
    </row>
    <row r="421" spans="1:8" x14ac:dyDescent="0.3">
      <c r="A421" s="93" t="str">
        <f>IF(Comparativo!A424="","",Comparativo!A424)</f>
        <v/>
      </c>
      <c r="B421" s="94"/>
      <c r="C421" s="95"/>
      <c r="D421" s="100" t="str">
        <f>IF('Lista de Produtos'!AF413="","",'Lista de Produtos'!AF413)</f>
        <v/>
      </c>
      <c r="E421" s="101"/>
      <c r="F421" s="11" t="str">
        <f>IF(Comparativo!F424="","",Comparativo!F424)</f>
        <v/>
      </c>
      <c r="G421" s="5" t="str">
        <f t="shared" si="6"/>
        <v/>
      </c>
      <c r="H421" s="5" t="str">
        <f>IF('Lista de Produtos'!AG413="","",'Lista de Produtos'!AG413)</f>
        <v/>
      </c>
    </row>
    <row r="422" spans="1:8" x14ac:dyDescent="0.3">
      <c r="A422" s="93" t="str">
        <f>IF(Comparativo!A425="","",Comparativo!A425)</f>
        <v/>
      </c>
      <c r="B422" s="94"/>
      <c r="C422" s="95"/>
      <c r="D422" s="100" t="str">
        <f>IF('Lista de Produtos'!AF414="","",'Lista de Produtos'!AF414)</f>
        <v/>
      </c>
      <c r="E422" s="101"/>
      <c r="F422" s="11" t="str">
        <f>IF(Comparativo!F425="","",Comparativo!F425)</f>
        <v/>
      </c>
      <c r="G422" s="5" t="str">
        <f t="shared" si="6"/>
        <v/>
      </c>
      <c r="H422" s="5" t="str">
        <f>IF('Lista de Produtos'!AG414="","",'Lista de Produtos'!AG414)</f>
        <v/>
      </c>
    </row>
    <row r="423" spans="1:8" x14ac:dyDescent="0.3">
      <c r="A423" s="93" t="str">
        <f>IF(Comparativo!A426="","",Comparativo!A426)</f>
        <v/>
      </c>
      <c r="B423" s="94"/>
      <c r="C423" s="95"/>
      <c r="D423" s="100" t="str">
        <f>IF('Lista de Produtos'!AF415="","",'Lista de Produtos'!AF415)</f>
        <v/>
      </c>
      <c r="E423" s="101"/>
      <c r="F423" s="11" t="str">
        <f>IF(Comparativo!F426="","",Comparativo!F426)</f>
        <v/>
      </c>
      <c r="G423" s="5" t="str">
        <f t="shared" si="6"/>
        <v/>
      </c>
      <c r="H423" s="5" t="str">
        <f>IF('Lista de Produtos'!AG415="","",'Lista de Produtos'!AG415)</f>
        <v/>
      </c>
    </row>
    <row r="424" spans="1:8" x14ac:dyDescent="0.3">
      <c r="A424" s="93" t="str">
        <f>IF(Comparativo!A427="","",Comparativo!A427)</f>
        <v/>
      </c>
      <c r="B424" s="94"/>
      <c r="C424" s="95"/>
      <c r="D424" s="100" t="str">
        <f>IF('Lista de Produtos'!AF416="","",'Lista de Produtos'!AF416)</f>
        <v/>
      </c>
      <c r="E424" s="101"/>
      <c r="F424" s="11" t="str">
        <f>IF(Comparativo!F427="","",Comparativo!F427)</f>
        <v/>
      </c>
      <c r="G424" s="5" t="str">
        <f t="shared" si="6"/>
        <v/>
      </c>
      <c r="H424" s="5" t="str">
        <f>IF('Lista de Produtos'!AG416="","",'Lista de Produtos'!AG416)</f>
        <v/>
      </c>
    </row>
    <row r="425" spans="1:8" x14ac:dyDescent="0.3">
      <c r="A425" s="93" t="str">
        <f>IF(Comparativo!A428="","",Comparativo!A428)</f>
        <v/>
      </c>
      <c r="B425" s="94"/>
      <c r="C425" s="95"/>
      <c r="D425" s="100" t="str">
        <f>IF('Lista de Produtos'!AF417="","",'Lista de Produtos'!AF417)</f>
        <v/>
      </c>
      <c r="E425" s="101"/>
      <c r="F425" s="11" t="str">
        <f>IF(Comparativo!F428="","",Comparativo!F428)</f>
        <v/>
      </c>
      <c r="G425" s="5" t="str">
        <f t="shared" si="6"/>
        <v/>
      </c>
      <c r="H425" s="5" t="str">
        <f>IF('Lista de Produtos'!AG417="","",'Lista de Produtos'!AG417)</f>
        <v/>
      </c>
    </row>
    <row r="426" spans="1:8" x14ac:dyDescent="0.3">
      <c r="A426" s="93" t="str">
        <f>IF(Comparativo!A429="","",Comparativo!A429)</f>
        <v/>
      </c>
      <c r="B426" s="94"/>
      <c r="C426" s="95"/>
      <c r="D426" s="100" t="str">
        <f>IF('Lista de Produtos'!AF418="","",'Lista de Produtos'!AF418)</f>
        <v/>
      </c>
      <c r="E426" s="101"/>
      <c r="F426" s="11" t="str">
        <f>IF(Comparativo!F429="","",Comparativo!F429)</f>
        <v/>
      </c>
      <c r="G426" s="5" t="str">
        <f t="shared" si="6"/>
        <v/>
      </c>
      <c r="H426" s="5" t="str">
        <f>IF('Lista de Produtos'!AG418="","",'Lista de Produtos'!AG418)</f>
        <v/>
      </c>
    </row>
    <row r="427" spans="1:8" x14ac:dyDescent="0.3">
      <c r="A427" s="93" t="str">
        <f>IF(Comparativo!A430="","",Comparativo!A430)</f>
        <v/>
      </c>
      <c r="B427" s="94"/>
      <c r="C427" s="95"/>
      <c r="D427" s="100" t="str">
        <f>IF('Lista de Produtos'!AF419="","",'Lista de Produtos'!AF419)</f>
        <v/>
      </c>
      <c r="E427" s="101"/>
      <c r="F427" s="11" t="str">
        <f>IF(Comparativo!F430="","",Comparativo!F430)</f>
        <v/>
      </c>
      <c r="G427" s="5" t="str">
        <f t="shared" si="6"/>
        <v/>
      </c>
      <c r="H427" s="5" t="str">
        <f>IF('Lista de Produtos'!AG419="","",'Lista de Produtos'!AG419)</f>
        <v/>
      </c>
    </row>
    <row r="428" spans="1:8" x14ac:dyDescent="0.3">
      <c r="A428" s="93" t="str">
        <f>IF(Comparativo!A431="","",Comparativo!A431)</f>
        <v/>
      </c>
      <c r="B428" s="94"/>
      <c r="C428" s="95"/>
      <c r="D428" s="100" t="str">
        <f>IF('Lista de Produtos'!AF420="","",'Lista de Produtos'!AF420)</f>
        <v/>
      </c>
      <c r="E428" s="101"/>
      <c r="F428" s="11" t="str">
        <f>IF(Comparativo!F431="","",Comparativo!F431)</f>
        <v/>
      </c>
      <c r="G428" s="5" t="str">
        <f t="shared" si="6"/>
        <v/>
      </c>
      <c r="H428" s="5" t="str">
        <f>IF('Lista de Produtos'!AG420="","",'Lista de Produtos'!AG420)</f>
        <v/>
      </c>
    </row>
    <row r="429" spans="1:8" x14ac:dyDescent="0.3">
      <c r="A429" s="93" t="str">
        <f>IF(Comparativo!A432="","",Comparativo!A432)</f>
        <v/>
      </c>
      <c r="B429" s="94"/>
      <c r="C429" s="95"/>
      <c r="D429" s="100" t="str">
        <f>IF('Lista de Produtos'!AF421="","",'Lista de Produtos'!AF421)</f>
        <v/>
      </c>
      <c r="E429" s="101"/>
      <c r="F429" s="11" t="str">
        <f>IF(Comparativo!F432="","",Comparativo!F432)</f>
        <v/>
      </c>
      <c r="G429" s="5" t="str">
        <f t="shared" si="6"/>
        <v/>
      </c>
      <c r="H429" s="5" t="str">
        <f>IF('Lista de Produtos'!AG421="","",'Lista de Produtos'!AG421)</f>
        <v/>
      </c>
    </row>
    <row r="430" spans="1:8" x14ac:dyDescent="0.3">
      <c r="A430" s="93" t="str">
        <f>IF(Comparativo!A433="","",Comparativo!A433)</f>
        <v/>
      </c>
      <c r="B430" s="94"/>
      <c r="C430" s="95"/>
      <c r="D430" s="100" t="str">
        <f>IF('Lista de Produtos'!AF422="","",'Lista de Produtos'!AF422)</f>
        <v/>
      </c>
      <c r="E430" s="101"/>
      <c r="F430" s="11" t="str">
        <f>IF(Comparativo!F433="","",Comparativo!F433)</f>
        <v/>
      </c>
      <c r="G430" s="5" t="str">
        <f t="shared" si="6"/>
        <v/>
      </c>
      <c r="H430" s="5" t="str">
        <f>IF('Lista de Produtos'!AG422="","",'Lista de Produtos'!AG422)</f>
        <v/>
      </c>
    </row>
    <row r="431" spans="1:8" x14ac:dyDescent="0.3">
      <c r="A431" s="93" t="str">
        <f>IF(Comparativo!A434="","",Comparativo!A434)</f>
        <v/>
      </c>
      <c r="B431" s="94"/>
      <c r="C431" s="95"/>
      <c r="D431" s="100" t="str">
        <f>IF('Lista de Produtos'!AF423="","",'Lista de Produtos'!AF423)</f>
        <v/>
      </c>
      <c r="E431" s="101"/>
      <c r="F431" s="11" t="str">
        <f>IF(Comparativo!F434="","",Comparativo!F434)</f>
        <v/>
      </c>
      <c r="G431" s="5" t="str">
        <f t="shared" si="6"/>
        <v/>
      </c>
      <c r="H431" s="5" t="str">
        <f>IF('Lista de Produtos'!AG423="","",'Lista de Produtos'!AG423)</f>
        <v/>
      </c>
    </row>
    <row r="432" spans="1:8" x14ac:dyDescent="0.3">
      <c r="A432" s="93" t="str">
        <f>IF(Comparativo!A435="","",Comparativo!A435)</f>
        <v/>
      </c>
      <c r="B432" s="94"/>
      <c r="C432" s="95"/>
      <c r="D432" s="100" t="str">
        <f>IF('Lista de Produtos'!AF424="","",'Lista de Produtos'!AF424)</f>
        <v/>
      </c>
      <c r="E432" s="101"/>
      <c r="F432" s="11" t="str">
        <f>IF(Comparativo!F435="","",Comparativo!F435)</f>
        <v/>
      </c>
      <c r="G432" s="5" t="str">
        <f t="shared" si="6"/>
        <v/>
      </c>
      <c r="H432" s="5" t="str">
        <f>IF('Lista de Produtos'!AG424="","",'Lista de Produtos'!AG424)</f>
        <v/>
      </c>
    </row>
    <row r="433" spans="1:8" x14ac:dyDescent="0.3">
      <c r="A433" s="93" t="str">
        <f>IF(Comparativo!A436="","",Comparativo!A436)</f>
        <v/>
      </c>
      <c r="B433" s="94"/>
      <c r="C433" s="95"/>
      <c r="D433" s="100" t="str">
        <f>IF('Lista de Produtos'!AF425="","",'Lista de Produtos'!AF425)</f>
        <v/>
      </c>
      <c r="E433" s="101"/>
      <c r="F433" s="11" t="str">
        <f>IF(Comparativo!F436="","",Comparativo!F436)</f>
        <v/>
      </c>
      <c r="G433" s="5" t="str">
        <f t="shared" si="6"/>
        <v/>
      </c>
      <c r="H433" s="5" t="str">
        <f>IF('Lista de Produtos'!AG425="","",'Lista de Produtos'!AG425)</f>
        <v/>
      </c>
    </row>
    <row r="434" spans="1:8" x14ac:dyDescent="0.3">
      <c r="A434" s="93" t="str">
        <f>IF(Comparativo!A437="","",Comparativo!A437)</f>
        <v/>
      </c>
      <c r="B434" s="94"/>
      <c r="C434" s="95"/>
      <c r="D434" s="100" t="str">
        <f>IF('Lista de Produtos'!AF426="","",'Lista de Produtos'!AF426)</f>
        <v/>
      </c>
      <c r="E434" s="101"/>
      <c r="F434" s="11" t="str">
        <f>IF(Comparativo!F437="","",Comparativo!F437)</f>
        <v/>
      </c>
      <c r="G434" s="5" t="str">
        <f t="shared" si="6"/>
        <v/>
      </c>
      <c r="H434" s="5" t="str">
        <f>IF('Lista de Produtos'!AG426="","",'Lista de Produtos'!AG426)</f>
        <v/>
      </c>
    </row>
    <row r="435" spans="1:8" x14ac:dyDescent="0.3">
      <c r="A435" s="93" t="str">
        <f>IF(Comparativo!A438="","",Comparativo!A438)</f>
        <v/>
      </c>
      <c r="B435" s="94"/>
      <c r="C435" s="95"/>
      <c r="D435" s="100" t="str">
        <f>IF('Lista de Produtos'!AF427="","",'Lista de Produtos'!AF427)</f>
        <v/>
      </c>
      <c r="E435" s="101"/>
      <c r="F435" s="11" t="str">
        <f>IF(Comparativo!F438="","",Comparativo!F438)</f>
        <v/>
      </c>
      <c r="G435" s="5" t="str">
        <f t="shared" si="6"/>
        <v/>
      </c>
      <c r="H435" s="5" t="str">
        <f>IF('Lista de Produtos'!AG427="","",'Lista de Produtos'!AG427)</f>
        <v/>
      </c>
    </row>
    <row r="436" spans="1:8" x14ac:dyDescent="0.3">
      <c r="A436" s="93" t="str">
        <f>IF(Comparativo!A439="","",Comparativo!A439)</f>
        <v/>
      </c>
      <c r="B436" s="94"/>
      <c r="C436" s="95"/>
      <c r="D436" s="100" t="str">
        <f>IF('Lista de Produtos'!AF428="","",'Lista de Produtos'!AF428)</f>
        <v/>
      </c>
      <c r="E436" s="101"/>
      <c r="F436" s="11" t="str">
        <f>IF(Comparativo!F439="","",Comparativo!F439)</f>
        <v/>
      </c>
      <c r="G436" s="5" t="str">
        <f t="shared" si="6"/>
        <v/>
      </c>
      <c r="H436" s="5" t="str">
        <f>IF('Lista de Produtos'!AG428="","",'Lista de Produtos'!AG428)</f>
        <v/>
      </c>
    </row>
    <row r="437" spans="1:8" x14ac:dyDescent="0.3">
      <c r="A437" s="93" t="str">
        <f>IF(Comparativo!A440="","",Comparativo!A440)</f>
        <v/>
      </c>
      <c r="B437" s="94"/>
      <c r="C437" s="95"/>
      <c r="D437" s="100" t="str">
        <f>IF('Lista de Produtos'!AF429="","",'Lista de Produtos'!AF429)</f>
        <v/>
      </c>
      <c r="E437" s="101"/>
      <c r="F437" s="11" t="str">
        <f>IF(Comparativo!F440="","",Comparativo!F440)</f>
        <v/>
      </c>
      <c r="G437" s="5" t="str">
        <f t="shared" si="6"/>
        <v/>
      </c>
      <c r="H437" s="5" t="str">
        <f>IF('Lista de Produtos'!AG429="","",'Lista de Produtos'!AG429)</f>
        <v/>
      </c>
    </row>
    <row r="438" spans="1:8" x14ac:dyDescent="0.3">
      <c r="A438" s="93" t="str">
        <f>IF(Comparativo!A441="","",Comparativo!A441)</f>
        <v/>
      </c>
      <c r="B438" s="94"/>
      <c r="C438" s="95"/>
      <c r="D438" s="100" t="str">
        <f>IF('Lista de Produtos'!AF430="","",'Lista de Produtos'!AF430)</f>
        <v/>
      </c>
      <c r="E438" s="101"/>
      <c r="F438" s="11" t="str">
        <f>IF(Comparativo!F441="","",Comparativo!F441)</f>
        <v/>
      </c>
      <c r="G438" s="5" t="str">
        <f t="shared" si="6"/>
        <v/>
      </c>
      <c r="H438" s="5" t="str">
        <f>IF('Lista de Produtos'!AG430="","",'Lista de Produtos'!AG430)</f>
        <v/>
      </c>
    </row>
    <row r="439" spans="1:8" x14ac:dyDescent="0.3">
      <c r="A439" s="93" t="str">
        <f>IF(Comparativo!A442="","",Comparativo!A442)</f>
        <v/>
      </c>
      <c r="B439" s="94"/>
      <c r="C439" s="95"/>
      <c r="D439" s="100" t="str">
        <f>IF('Lista de Produtos'!AF431="","",'Lista de Produtos'!AF431)</f>
        <v/>
      </c>
      <c r="E439" s="101"/>
      <c r="F439" s="11" t="str">
        <f>IF(Comparativo!F442="","",Comparativo!F442)</f>
        <v/>
      </c>
      <c r="G439" s="5" t="str">
        <f t="shared" si="6"/>
        <v/>
      </c>
      <c r="H439" s="5" t="str">
        <f>IF('Lista de Produtos'!AG431="","",'Lista de Produtos'!AG431)</f>
        <v/>
      </c>
    </row>
    <row r="440" spans="1:8" x14ac:dyDescent="0.3">
      <c r="A440" s="93" t="str">
        <f>IF(Comparativo!A443="","",Comparativo!A443)</f>
        <v/>
      </c>
      <c r="B440" s="94"/>
      <c r="C440" s="95"/>
      <c r="D440" s="100" t="str">
        <f>IF('Lista de Produtos'!AF432="","",'Lista de Produtos'!AF432)</f>
        <v/>
      </c>
      <c r="E440" s="101"/>
      <c r="F440" s="11" t="str">
        <f>IF(Comparativo!F443="","",Comparativo!F443)</f>
        <v/>
      </c>
      <c r="G440" s="5" t="str">
        <f t="shared" si="6"/>
        <v/>
      </c>
      <c r="H440" s="5" t="str">
        <f>IF('Lista de Produtos'!AG432="","",'Lista de Produtos'!AG432)</f>
        <v/>
      </c>
    </row>
    <row r="441" spans="1:8" x14ac:dyDescent="0.3">
      <c r="A441" s="93" t="str">
        <f>IF(Comparativo!A444="","",Comparativo!A444)</f>
        <v/>
      </c>
      <c r="B441" s="94"/>
      <c r="C441" s="95"/>
      <c r="D441" s="100" t="str">
        <f>IF('Lista de Produtos'!AF433="","",'Lista de Produtos'!AF433)</f>
        <v/>
      </c>
      <c r="E441" s="101"/>
      <c r="F441" s="11" t="str">
        <f>IF(Comparativo!F444="","",Comparativo!F444)</f>
        <v/>
      </c>
      <c r="G441" s="5" t="str">
        <f t="shared" si="6"/>
        <v/>
      </c>
      <c r="H441" s="5" t="str">
        <f>IF('Lista de Produtos'!AG433="","",'Lista de Produtos'!AG433)</f>
        <v/>
      </c>
    </row>
    <row r="442" spans="1:8" x14ac:dyDescent="0.3">
      <c r="A442" s="93" t="str">
        <f>IF(Comparativo!A445="","",Comparativo!A445)</f>
        <v/>
      </c>
      <c r="B442" s="94"/>
      <c r="C442" s="95"/>
      <c r="D442" s="100" t="str">
        <f>IF('Lista de Produtos'!AF434="","",'Lista de Produtos'!AF434)</f>
        <v/>
      </c>
      <c r="E442" s="101"/>
      <c r="F442" s="11" t="str">
        <f>IF(Comparativo!F445="","",Comparativo!F445)</f>
        <v/>
      </c>
      <c r="G442" s="5" t="str">
        <f t="shared" si="6"/>
        <v/>
      </c>
      <c r="H442" s="5" t="str">
        <f>IF('Lista de Produtos'!AG434="","",'Lista de Produtos'!AG434)</f>
        <v/>
      </c>
    </row>
    <row r="443" spans="1:8" x14ac:dyDescent="0.3">
      <c r="A443" s="93" t="str">
        <f>IF(Comparativo!A446="","",Comparativo!A446)</f>
        <v/>
      </c>
      <c r="B443" s="94"/>
      <c r="C443" s="95"/>
      <c r="D443" s="100" t="str">
        <f>IF('Lista de Produtos'!AF435="","",'Lista de Produtos'!AF435)</f>
        <v/>
      </c>
      <c r="E443" s="101"/>
      <c r="F443" s="11" t="str">
        <f>IF(Comparativo!F446="","",Comparativo!F446)</f>
        <v/>
      </c>
      <c r="G443" s="5" t="str">
        <f t="shared" si="6"/>
        <v/>
      </c>
      <c r="H443" s="5" t="str">
        <f>IF('Lista de Produtos'!AG435="","",'Lista de Produtos'!AG435)</f>
        <v/>
      </c>
    </row>
    <row r="444" spans="1:8" x14ac:dyDescent="0.3">
      <c r="A444" s="93" t="str">
        <f>IF(Comparativo!A447="","",Comparativo!A447)</f>
        <v/>
      </c>
      <c r="B444" s="94"/>
      <c r="C444" s="95"/>
      <c r="D444" s="100" t="str">
        <f>IF('Lista de Produtos'!AF436="","",'Lista de Produtos'!AF436)</f>
        <v/>
      </c>
      <c r="E444" s="101"/>
      <c r="F444" s="11" t="str">
        <f>IF(Comparativo!F447="","",Comparativo!F447)</f>
        <v/>
      </c>
      <c r="G444" s="5" t="str">
        <f t="shared" si="6"/>
        <v/>
      </c>
      <c r="H444" s="5" t="str">
        <f>IF('Lista de Produtos'!AG436="","",'Lista de Produtos'!AG436)</f>
        <v/>
      </c>
    </row>
    <row r="445" spans="1:8" x14ac:dyDescent="0.3">
      <c r="A445" s="93" t="str">
        <f>IF(Comparativo!A448="","",Comparativo!A448)</f>
        <v/>
      </c>
      <c r="B445" s="94"/>
      <c r="C445" s="95"/>
      <c r="D445" s="100" t="str">
        <f>IF('Lista de Produtos'!AF437="","",'Lista de Produtos'!AF437)</f>
        <v/>
      </c>
      <c r="E445" s="101"/>
      <c r="F445" s="11" t="str">
        <f>IF(Comparativo!F448="","",Comparativo!F448)</f>
        <v/>
      </c>
      <c r="G445" s="5" t="str">
        <f t="shared" si="6"/>
        <v/>
      </c>
      <c r="H445" s="5" t="str">
        <f>IF('Lista de Produtos'!AG437="","",'Lista de Produtos'!AG437)</f>
        <v/>
      </c>
    </row>
    <row r="446" spans="1:8" x14ac:dyDescent="0.3">
      <c r="A446" s="93" t="str">
        <f>IF(Comparativo!A449="","",Comparativo!A449)</f>
        <v/>
      </c>
      <c r="B446" s="94"/>
      <c r="C446" s="95"/>
      <c r="D446" s="100" t="str">
        <f>IF('Lista de Produtos'!AF438="","",'Lista de Produtos'!AF438)</f>
        <v/>
      </c>
      <c r="E446" s="101"/>
      <c r="F446" s="11" t="str">
        <f>IF(Comparativo!F449="","",Comparativo!F449)</f>
        <v/>
      </c>
      <c r="G446" s="5" t="str">
        <f t="shared" si="6"/>
        <v/>
      </c>
      <c r="H446" s="5" t="str">
        <f>IF('Lista de Produtos'!AG438="","",'Lista de Produtos'!AG438)</f>
        <v/>
      </c>
    </row>
    <row r="447" spans="1:8" x14ac:dyDescent="0.3">
      <c r="A447" s="93" t="str">
        <f>IF(Comparativo!A450="","",Comparativo!A450)</f>
        <v/>
      </c>
      <c r="B447" s="94"/>
      <c r="C447" s="95"/>
      <c r="D447" s="100" t="str">
        <f>IF('Lista de Produtos'!AF439="","",'Lista de Produtos'!AF439)</f>
        <v/>
      </c>
      <c r="E447" s="101"/>
      <c r="F447" s="11" t="str">
        <f>IF(Comparativo!F450="","",Comparativo!F450)</f>
        <v/>
      </c>
      <c r="G447" s="5" t="str">
        <f t="shared" si="6"/>
        <v/>
      </c>
      <c r="H447" s="5" t="str">
        <f>IF('Lista de Produtos'!AG439="","",'Lista de Produtos'!AG439)</f>
        <v/>
      </c>
    </row>
    <row r="448" spans="1:8" x14ac:dyDescent="0.3">
      <c r="A448" s="93" t="str">
        <f>IF(Comparativo!A451="","",Comparativo!A451)</f>
        <v/>
      </c>
      <c r="B448" s="94"/>
      <c r="C448" s="95"/>
      <c r="D448" s="100" t="str">
        <f>IF('Lista de Produtos'!AF440="","",'Lista de Produtos'!AF440)</f>
        <v/>
      </c>
      <c r="E448" s="101"/>
      <c r="F448" s="11" t="str">
        <f>IF(Comparativo!F451="","",Comparativo!F451)</f>
        <v/>
      </c>
      <c r="G448" s="5" t="str">
        <f t="shared" si="6"/>
        <v/>
      </c>
      <c r="H448" s="5" t="str">
        <f>IF('Lista de Produtos'!AG440="","",'Lista de Produtos'!AG440)</f>
        <v/>
      </c>
    </row>
    <row r="449" spans="1:8" x14ac:dyDescent="0.3">
      <c r="A449" s="93" t="str">
        <f>IF(Comparativo!A452="","",Comparativo!A452)</f>
        <v/>
      </c>
      <c r="B449" s="94"/>
      <c r="C449" s="95"/>
      <c r="D449" s="100" t="str">
        <f>IF('Lista de Produtos'!AF441="","",'Lista de Produtos'!AF441)</f>
        <v/>
      </c>
      <c r="E449" s="101"/>
      <c r="F449" s="11" t="str">
        <f>IF(Comparativo!F452="","",Comparativo!F452)</f>
        <v/>
      </c>
      <c r="G449" s="5" t="str">
        <f t="shared" si="6"/>
        <v/>
      </c>
      <c r="H449" s="5" t="str">
        <f>IF('Lista de Produtos'!AG441="","",'Lista de Produtos'!AG441)</f>
        <v/>
      </c>
    </row>
    <row r="450" spans="1:8" x14ac:dyDescent="0.3">
      <c r="A450" s="93" t="str">
        <f>IF(Comparativo!A453="","",Comparativo!A453)</f>
        <v/>
      </c>
      <c r="B450" s="94"/>
      <c r="C450" s="95"/>
      <c r="D450" s="100" t="str">
        <f>IF('Lista de Produtos'!AF442="","",'Lista de Produtos'!AF442)</f>
        <v/>
      </c>
      <c r="E450" s="101"/>
      <c r="F450" s="11" t="str">
        <f>IF(Comparativo!F453="","",Comparativo!F453)</f>
        <v/>
      </c>
      <c r="G450" s="5" t="str">
        <f t="shared" si="6"/>
        <v/>
      </c>
      <c r="H450" s="5" t="str">
        <f>IF('Lista de Produtos'!AG442="","",'Lista de Produtos'!AG442)</f>
        <v/>
      </c>
    </row>
    <row r="451" spans="1:8" x14ac:dyDescent="0.3">
      <c r="A451" s="93" t="str">
        <f>IF(Comparativo!A454="","",Comparativo!A454)</f>
        <v/>
      </c>
      <c r="B451" s="94"/>
      <c r="C451" s="95"/>
      <c r="D451" s="100" t="str">
        <f>IF('Lista de Produtos'!AF443="","",'Lista de Produtos'!AF443)</f>
        <v/>
      </c>
      <c r="E451" s="101"/>
      <c r="F451" s="11" t="str">
        <f>IF(Comparativo!F454="","",Comparativo!F454)</f>
        <v/>
      </c>
      <c r="G451" s="5" t="str">
        <f t="shared" si="6"/>
        <v/>
      </c>
      <c r="H451" s="5" t="str">
        <f>IF('Lista de Produtos'!AG443="","",'Lista de Produtos'!AG443)</f>
        <v/>
      </c>
    </row>
    <row r="452" spans="1:8" x14ac:dyDescent="0.3">
      <c r="A452" s="93" t="str">
        <f>IF(Comparativo!A455="","",Comparativo!A455)</f>
        <v/>
      </c>
      <c r="B452" s="94"/>
      <c r="C452" s="95"/>
      <c r="D452" s="100" t="str">
        <f>IF('Lista de Produtos'!AF444="","",'Lista de Produtos'!AF444)</f>
        <v/>
      </c>
      <c r="E452" s="101"/>
      <c r="F452" s="11" t="str">
        <f>IF(Comparativo!F455="","",Comparativo!F455)</f>
        <v/>
      </c>
      <c r="G452" s="5" t="str">
        <f t="shared" si="6"/>
        <v/>
      </c>
      <c r="H452" s="5" t="str">
        <f>IF('Lista de Produtos'!AG444="","",'Lista de Produtos'!AG444)</f>
        <v/>
      </c>
    </row>
    <row r="453" spans="1:8" x14ac:dyDescent="0.3">
      <c r="A453" s="93" t="str">
        <f>IF(Comparativo!A456="","",Comparativo!A456)</f>
        <v/>
      </c>
      <c r="B453" s="94"/>
      <c r="C453" s="95"/>
      <c r="D453" s="100" t="str">
        <f>IF('Lista de Produtos'!AF445="","",'Lista de Produtos'!AF445)</f>
        <v/>
      </c>
      <c r="E453" s="101"/>
      <c r="F453" s="11" t="str">
        <f>IF(Comparativo!F456="","",Comparativo!F456)</f>
        <v/>
      </c>
      <c r="G453" s="5" t="str">
        <f t="shared" si="6"/>
        <v/>
      </c>
      <c r="H453" s="5" t="str">
        <f>IF('Lista de Produtos'!AG445="","",'Lista de Produtos'!AG445)</f>
        <v/>
      </c>
    </row>
    <row r="454" spans="1:8" x14ac:dyDescent="0.3">
      <c r="A454" s="93" t="str">
        <f>IF(Comparativo!A457="","",Comparativo!A457)</f>
        <v/>
      </c>
      <c r="B454" s="94"/>
      <c r="C454" s="95"/>
      <c r="D454" s="100" t="str">
        <f>IF('Lista de Produtos'!AF446="","",'Lista de Produtos'!AF446)</f>
        <v/>
      </c>
      <c r="E454" s="101"/>
      <c r="F454" s="11" t="str">
        <f>IF(Comparativo!F457="","",Comparativo!F457)</f>
        <v/>
      </c>
      <c r="G454" s="5" t="str">
        <f t="shared" si="6"/>
        <v/>
      </c>
      <c r="H454" s="5" t="str">
        <f>IF('Lista de Produtos'!AG446="","",'Lista de Produtos'!AG446)</f>
        <v/>
      </c>
    </row>
    <row r="455" spans="1:8" x14ac:dyDescent="0.3">
      <c r="A455" s="93" t="str">
        <f>IF(Comparativo!A458="","",Comparativo!A458)</f>
        <v/>
      </c>
      <c r="B455" s="94"/>
      <c r="C455" s="95"/>
      <c r="D455" s="100" t="str">
        <f>IF('Lista de Produtos'!AF447="","",'Lista de Produtos'!AF447)</f>
        <v/>
      </c>
      <c r="E455" s="101"/>
      <c r="F455" s="11" t="str">
        <f>IF(Comparativo!F458="","",Comparativo!F458)</f>
        <v/>
      </c>
      <c r="G455" s="5" t="str">
        <f t="shared" si="6"/>
        <v/>
      </c>
      <c r="H455" s="5" t="str">
        <f>IF('Lista de Produtos'!AG447="","",'Lista de Produtos'!AG447)</f>
        <v/>
      </c>
    </row>
    <row r="456" spans="1:8" x14ac:dyDescent="0.3">
      <c r="A456" s="93" t="str">
        <f>IF(Comparativo!A459="","",Comparativo!A459)</f>
        <v/>
      </c>
      <c r="B456" s="94"/>
      <c r="C456" s="95"/>
      <c r="D456" s="100" t="str">
        <f>IF('Lista de Produtos'!AF448="","",'Lista de Produtos'!AF448)</f>
        <v/>
      </c>
      <c r="E456" s="101"/>
      <c r="F456" s="11" t="str">
        <f>IF(Comparativo!F459="","",Comparativo!F459)</f>
        <v/>
      </c>
      <c r="G456" s="5" t="str">
        <f t="shared" si="6"/>
        <v/>
      </c>
      <c r="H456" s="5" t="str">
        <f>IF('Lista de Produtos'!AG448="","",'Lista de Produtos'!AG448)</f>
        <v/>
      </c>
    </row>
    <row r="457" spans="1:8" x14ac:dyDescent="0.3">
      <c r="A457" s="93" t="str">
        <f>IF(Comparativo!A460="","",Comparativo!A460)</f>
        <v/>
      </c>
      <c r="B457" s="94"/>
      <c r="C457" s="95"/>
      <c r="D457" s="100" t="str">
        <f>IF('Lista de Produtos'!AF449="","",'Lista de Produtos'!AF449)</f>
        <v/>
      </c>
      <c r="E457" s="101"/>
      <c r="F457" s="11" t="str">
        <f>IF(Comparativo!F460="","",Comparativo!F460)</f>
        <v/>
      </c>
      <c r="G457" s="5" t="str">
        <f t="shared" si="6"/>
        <v/>
      </c>
      <c r="H457" s="5" t="str">
        <f>IF('Lista de Produtos'!AG449="","",'Lista de Produtos'!AG449)</f>
        <v/>
      </c>
    </row>
    <row r="458" spans="1:8" x14ac:dyDescent="0.3">
      <c r="A458" s="93" t="str">
        <f>IF(Comparativo!A461="","",Comparativo!A461)</f>
        <v/>
      </c>
      <c r="B458" s="94"/>
      <c r="C458" s="95"/>
      <c r="D458" s="100" t="str">
        <f>IF('Lista de Produtos'!AF450="","",'Lista de Produtos'!AF450)</f>
        <v/>
      </c>
      <c r="E458" s="101"/>
      <c r="F458" s="11" t="str">
        <f>IF(Comparativo!F461="","",Comparativo!F461)</f>
        <v/>
      </c>
      <c r="G458" s="5" t="str">
        <f t="shared" si="6"/>
        <v/>
      </c>
      <c r="H458" s="5" t="str">
        <f>IF('Lista de Produtos'!AG450="","",'Lista de Produtos'!AG450)</f>
        <v/>
      </c>
    </row>
    <row r="459" spans="1:8" x14ac:dyDescent="0.3">
      <c r="A459" s="93" t="str">
        <f>IF(Comparativo!A462="","",Comparativo!A462)</f>
        <v/>
      </c>
      <c r="B459" s="94"/>
      <c r="C459" s="95"/>
      <c r="D459" s="100" t="str">
        <f>IF('Lista de Produtos'!AF451="","",'Lista de Produtos'!AF451)</f>
        <v/>
      </c>
      <c r="E459" s="101"/>
      <c r="F459" s="11" t="str">
        <f>IF(Comparativo!F462="","",Comparativo!F462)</f>
        <v/>
      </c>
      <c r="G459" s="5" t="str">
        <f t="shared" ref="G459:G522" si="7">IFERROR(D459*F459,"")</f>
        <v/>
      </c>
      <c r="H459" s="5" t="str">
        <f>IF('Lista de Produtos'!AG451="","",'Lista de Produtos'!AG451)</f>
        <v/>
      </c>
    </row>
    <row r="460" spans="1:8" x14ac:dyDescent="0.3">
      <c r="A460" s="93" t="str">
        <f>IF(Comparativo!A463="","",Comparativo!A463)</f>
        <v/>
      </c>
      <c r="B460" s="94"/>
      <c r="C460" s="95"/>
      <c r="D460" s="100" t="str">
        <f>IF('Lista de Produtos'!AF452="","",'Lista de Produtos'!AF452)</f>
        <v/>
      </c>
      <c r="E460" s="101"/>
      <c r="F460" s="11" t="str">
        <f>IF(Comparativo!F463="","",Comparativo!F463)</f>
        <v/>
      </c>
      <c r="G460" s="5" t="str">
        <f t="shared" si="7"/>
        <v/>
      </c>
      <c r="H460" s="5" t="str">
        <f>IF('Lista de Produtos'!AG452="","",'Lista de Produtos'!AG452)</f>
        <v/>
      </c>
    </row>
    <row r="461" spans="1:8" x14ac:dyDescent="0.3">
      <c r="A461" s="93" t="str">
        <f>IF(Comparativo!A464="","",Comparativo!A464)</f>
        <v/>
      </c>
      <c r="B461" s="94"/>
      <c r="C461" s="95"/>
      <c r="D461" s="100" t="str">
        <f>IF('Lista de Produtos'!AF453="","",'Lista de Produtos'!AF453)</f>
        <v/>
      </c>
      <c r="E461" s="101"/>
      <c r="F461" s="11" t="str">
        <f>IF(Comparativo!F464="","",Comparativo!F464)</f>
        <v/>
      </c>
      <c r="G461" s="5" t="str">
        <f t="shared" si="7"/>
        <v/>
      </c>
      <c r="H461" s="5" t="str">
        <f>IF('Lista de Produtos'!AG453="","",'Lista de Produtos'!AG453)</f>
        <v/>
      </c>
    </row>
    <row r="462" spans="1:8" x14ac:dyDescent="0.3">
      <c r="A462" s="93" t="str">
        <f>IF(Comparativo!A465="","",Comparativo!A465)</f>
        <v/>
      </c>
      <c r="B462" s="94"/>
      <c r="C462" s="95"/>
      <c r="D462" s="100" t="str">
        <f>IF('Lista de Produtos'!AF454="","",'Lista de Produtos'!AF454)</f>
        <v/>
      </c>
      <c r="E462" s="101"/>
      <c r="F462" s="11" t="str">
        <f>IF(Comparativo!F465="","",Comparativo!F465)</f>
        <v/>
      </c>
      <c r="G462" s="5" t="str">
        <f t="shared" si="7"/>
        <v/>
      </c>
      <c r="H462" s="5" t="str">
        <f>IF('Lista de Produtos'!AG454="","",'Lista de Produtos'!AG454)</f>
        <v/>
      </c>
    </row>
    <row r="463" spans="1:8" x14ac:dyDescent="0.3">
      <c r="A463" s="93" t="str">
        <f>IF(Comparativo!A466="","",Comparativo!A466)</f>
        <v/>
      </c>
      <c r="B463" s="94"/>
      <c r="C463" s="95"/>
      <c r="D463" s="100" t="str">
        <f>IF('Lista de Produtos'!AF455="","",'Lista de Produtos'!AF455)</f>
        <v/>
      </c>
      <c r="E463" s="101"/>
      <c r="F463" s="11" t="str">
        <f>IF(Comparativo!F466="","",Comparativo!F466)</f>
        <v/>
      </c>
      <c r="G463" s="5" t="str">
        <f t="shared" si="7"/>
        <v/>
      </c>
      <c r="H463" s="5" t="str">
        <f>IF('Lista de Produtos'!AG455="","",'Lista de Produtos'!AG455)</f>
        <v/>
      </c>
    </row>
    <row r="464" spans="1:8" x14ac:dyDescent="0.3">
      <c r="A464" s="93" t="str">
        <f>IF(Comparativo!A467="","",Comparativo!A467)</f>
        <v/>
      </c>
      <c r="B464" s="94"/>
      <c r="C464" s="95"/>
      <c r="D464" s="100" t="str">
        <f>IF('Lista de Produtos'!AF456="","",'Lista de Produtos'!AF456)</f>
        <v/>
      </c>
      <c r="E464" s="101"/>
      <c r="F464" s="11" t="str">
        <f>IF(Comparativo!F467="","",Comparativo!F467)</f>
        <v/>
      </c>
      <c r="G464" s="5" t="str">
        <f t="shared" si="7"/>
        <v/>
      </c>
      <c r="H464" s="5" t="str">
        <f>IF('Lista de Produtos'!AG456="","",'Lista de Produtos'!AG456)</f>
        <v/>
      </c>
    </row>
    <row r="465" spans="1:8" x14ac:dyDescent="0.3">
      <c r="A465" s="93" t="str">
        <f>IF(Comparativo!A468="","",Comparativo!A468)</f>
        <v/>
      </c>
      <c r="B465" s="94"/>
      <c r="C465" s="95"/>
      <c r="D465" s="100" t="str">
        <f>IF('Lista de Produtos'!AF457="","",'Lista de Produtos'!AF457)</f>
        <v/>
      </c>
      <c r="E465" s="101"/>
      <c r="F465" s="11" t="str">
        <f>IF(Comparativo!F468="","",Comparativo!F468)</f>
        <v/>
      </c>
      <c r="G465" s="5" t="str">
        <f t="shared" si="7"/>
        <v/>
      </c>
      <c r="H465" s="5" t="str">
        <f>IF('Lista de Produtos'!AG457="","",'Lista de Produtos'!AG457)</f>
        <v/>
      </c>
    </row>
    <row r="466" spans="1:8" x14ac:dyDescent="0.3">
      <c r="A466" s="93" t="str">
        <f>IF(Comparativo!A469="","",Comparativo!A469)</f>
        <v/>
      </c>
      <c r="B466" s="94"/>
      <c r="C466" s="95"/>
      <c r="D466" s="100" t="str">
        <f>IF('Lista de Produtos'!AF458="","",'Lista de Produtos'!AF458)</f>
        <v/>
      </c>
      <c r="E466" s="101"/>
      <c r="F466" s="11" t="str">
        <f>IF(Comparativo!F469="","",Comparativo!F469)</f>
        <v/>
      </c>
      <c r="G466" s="5" t="str">
        <f t="shared" si="7"/>
        <v/>
      </c>
      <c r="H466" s="5" t="str">
        <f>IF('Lista de Produtos'!AG458="","",'Lista de Produtos'!AG458)</f>
        <v/>
      </c>
    </row>
    <row r="467" spans="1:8" x14ac:dyDescent="0.3">
      <c r="A467" s="93" t="str">
        <f>IF(Comparativo!A470="","",Comparativo!A470)</f>
        <v/>
      </c>
      <c r="B467" s="94"/>
      <c r="C467" s="95"/>
      <c r="D467" s="100" t="str">
        <f>IF('Lista de Produtos'!AF459="","",'Lista de Produtos'!AF459)</f>
        <v/>
      </c>
      <c r="E467" s="101"/>
      <c r="F467" s="11" t="str">
        <f>IF(Comparativo!F470="","",Comparativo!F470)</f>
        <v/>
      </c>
      <c r="G467" s="5" t="str">
        <f t="shared" si="7"/>
        <v/>
      </c>
      <c r="H467" s="5" t="str">
        <f>IF('Lista de Produtos'!AG459="","",'Lista de Produtos'!AG459)</f>
        <v/>
      </c>
    </row>
    <row r="468" spans="1:8" x14ac:dyDescent="0.3">
      <c r="A468" s="93" t="str">
        <f>IF(Comparativo!A471="","",Comparativo!A471)</f>
        <v/>
      </c>
      <c r="B468" s="94"/>
      <c r="C468" s="95"/>
      <c r="D468" s="100" t="str">
        <f>IF('Lista de Produtos'!AF460="","",'Lista de Produtos'!AF460)</f>
        <v/>
      </c>
      <c r="E468" s="101"/>
      <c r="F468" s="11" t="str">
        <f>IF(Comparativo!F471="","",Comparativo!F471)</f>
        <v/>
      </c>
      <c r="G468" s="5" t="str">
        <f t="shared" si="7"/>
        <v/>
      </c>
      <c r="H468" s="5" t="str">
        <f>IF('Lista de Produtos'!AG460="","",'Lista de Produtos'!AG460)</f>
        <v/>
      </c>
    </row>
    <row r="469" spans="1:8" x14ac:dyDescent="0.3">
      <c r="A469" s="93" t="str">
        <f>IF(Comparativo!A472="","",Comparativo!A472)</f>
        <v/>
      </c>
      <c r="B469" s="94"/>
      <c r="C469" s="95"/>
      <c r="D469" s="100" t="str">
        <f>IF('Lista de Produtos'!AF461="","",'Lista de Produtos'!AF461)</f>
        <v/>
      </c>
      <c r="E469" s="101"/>
      <c r="F469" s="11" t="str">
        <f>IF(Comparativo!F472="","",Comparativo!F472)</f>
        <v/>
      </c>
      <c r="G469" s="5" t="str">
        <f t="shared" si="7"/>
        <v/>
      </c>
      <c r="H469" s="5" t="str">
        <f>IF('Lista de Produtos'!AG461="","",'Lista de Produtos'!AG461)</f>
        <v/>
      </c>
    </row>
    <row r="470" spans="1:8" x14ac:dyDescent="0.3">
      <c r="A470" s="93" t="str">
        <f>IF(Comparativo!A473="","",Comparativo!A473)</f>
        <v/>
      </c>
      <c r="B470" s="94"/>
      <c r="C470" s="95"/>
      <c r="D470" s="100" t="str">
        <f>IF('Lista de Produtos'!AF462="","",'Lista de Produtos'!AF462)</f>
        <v/>
      </c>
      <c r="E470" s="101"/>
      <c r="F470" s="11" t="str">
        <f>IF(Comparativo!F473="","",Comparativo!F473)</f>
        <v/>
      </c>
      <c r="G470" s="5" t="str">
        <f t="shared" si="7"/>
        <v/>
      </c>
      <c r="H470" s="5" t="str">
        <f>IF('Lista de Produtos'!AG462="","",'Lista de Produtos'!AG462)</f>
        <v/>
      </c>
    </row>
    <row r="471" spans="1:8" x14ac:dyDescent="0.3">
      <c r="A471" s="93" t="str">
        <f>IF(Comparativo!A474="","",Comparativo!A474)</f>
        <v/>
      </c>
      <c r="B471" s="94"/>
      <c r="C471" s="95"/>
      <c r="D471" s="100" t="str">
        <f>IF('Lista de Produtos'!AF463="","",'Lista de Produtos'!AF463)</f>
        <v/>
      </c>
      <c r="E471" s="101"/>
      <c r="F471" s="11" t="str">
        <f>IF(Comparativo!F474="","",Comparativo!F474)</f>
        <v/>
      </c>
      <c r="G471" s="5" t="str">
        <f t="shared" si="7"/>
        <v/>
      </c>
      <c r="H471" s="5" t="str">
        <f>IF('Lista de Produtos'!AG463="","",'Lista de Produtos'!AG463)</f>
        <v/>
      </c>
    </row>
    <row r="472" spans="1:8" x14ac:dyDescent="0.3">
      <c r="A472" s="93" t="str">
        <f>IF(Comparativo!A475="","",Comparativo!A475)</f>
        <v/>
      </c>
      <c r="B472" s="94"/>
      <c r="C472" s="95"/>
      <c r="D472" s="100" t="str">
        <f>IF('Lista de Produtos'!AF464="","",'Lista de Produtos'!AF464)</f>
        <v/>
      </c>
      <c r="E472" s="101"/>
      <c r="F472" s="11" t="str">
        <f>IF(Comparativo!F475="","",Comparativo!F475)</f>
        <v/>
      </c>
      <c r="G472" s="5" t="str">
        <f t="shared" si="7"/>
        <v/>
      </c>
      <c r="H472" s="5" t="str">
        <f>IF('Lista de Produtos'!AG464="","",'Lista de Produtos'!AG464)</f>
        <v/>
      </c>
    </row>
    <row r="473" spans="1:8" x14ac:dyDescent="0.3">
      <c r="A473" s="93" t="str">
        <f>IF(Comparativo!A476="","",Comparativo!A476)</f>
        <v/>
      </c>
      <c r="B473" s="94"/>
      <c r="C473" s="95"/>
      <c r="D473" s="100" t="str">
        <f>IF('Lista de Produtos'!AF465="","",'Lista de Produtos'!AF465)</f>
        <v/>
      </c>
      <c r="E473" s="101"/>
      <c r="F473" s="11" t="str">
        <f>IF(Comparativo!F476="","",Comparativo!F476)</f>
        <v/>
      </c>
      <c r="G473" s="5" t="str">
        <f t="shared" si="7"/>
        <v/>
      </c>
      <c r="H473" s="5" t="str">
        <f>IF('Lista de Produtos'!AG465="","",'Lista de Produtos'!AG465)</f>
        <v/>
      </c>
    </row>
    <row r="474" spans="1:8" x14ac:dyDescent="0.3">
      <c r="A474" s="93" t="str">
        <f>IF(Comparativo!A477="","",Comparativo!A477)</f>
        <v/>
      </c>
      <c r="B474" s="94"/>
      <c r="C474" s="95"/>
      <c r="D474" s="100" t="str">
        <f>IF('Lista de Produtos'!AF466="","",'Lista de Produtos'!AF466)</f>
        <v/>
      </c>
      <c r="E474" s="101"/>
      <c r="F474" s="11" t="str">
        <f>IF(Comparativo!F477="","",Comparativo!F477)</f>
        <v/>
      </c>
      <c r="G474" s="5" t="str">
        <f t="shared" si="7"/>
        <v/>
      </c>
      <c r="H474" s="5" t="str">
        <f>IF('Lista de Produtos'!AG466="","",'Lista de Produtos'!AG466)</f>
        <v/>
      </c>
    </row>
    <row r="475" spans="1:8" x14ac:dyDescent="0.3">
      <c r="A475" s="93" t="str">
        <f>IF(Comparativo!A478="","",Comparativo!A478)</f>
        <v/>
      </c>
      <c r="B475" s="94"/>
      <c r="C475" s="95"/>
      <c r="D475" s="100" t="str">
        <f>IF('Lista de Produtos'!AF467="","",'Lista de Produtos'!AF467)</f>
        <v/>
      </c>
      <c r="E475" s="101"/>
      <c r="F475" s="11" t="str">
        <f>IF(Comparativo!F478="","",Comparativo!F478)</f>
        <v/>
      </c>
      <c r="G475" s="5" t="str">
        <f t="shared" si="7"/>
        <v/>
      </c>
      <c r="H475" s="5" t="str">
        <f>IF('Lista de Produtos'!AG467="","",'Lista de Produtos'!AG467)</f>
        <v/>
      </c>
    </row>
    <row r="476" spans="1:8" x14ac:dyDescent="0.3">
      <c r="A476" s="93" t="str">
        <f>IF(Comparativo!A479="","",Comparativo!A479)</f>
        <v/>
      </c>
      <c r="B476" s="94"/>
      <c r="C476" s="95"/>
      <c r="D476" s="100" t="str">
        <f>IF('Lista de Produtos'!AF468="","",'Lista de Produtos'!AF468)</f>
        <v/>
      </c>
      <c r="E476" s="101"/>
      <c r="F476" s="11" t="str">
        <f>IF(Comparativo!F479="","",Comparativo!F479)</f>
        <v/>
      </c>
      <c r="G476" s="5" t="str">
        <f t="shared" si="7"/>
        <v/>
      </c>
      <c r="H476" s="5" t="str">
        <f>IF('Lista de Produtos'!AG468="","",'Lista de Produtos'!AG468)</f>
        <v/>
      </c>
    </row>
    <row r="477" spans="1:8" x14ac:dyDescent="0.3">
      <c r="A477" s="93" t="str">
        <f>IF(Comparativo!A480="","",Comparativo!A480)</f>
        <v/>
      </c>
      <c r="B477" s="94"/>
      <c r="C477" s="95"/>
      <c r="D477" s="100" t="str">
        <f>IF('Lista de Produtos'!AF469="","",'Lista de Produtos'!AF469)</f>
        <v/>
      </c>
      <c r="E477" s="101"/>
      <c r="F477" s="11" t="str">
        <f>IF(Comparativo!F480="","",Comparativo!F480)</f>
        <v/>
      </c>
      <c r="G477" s="5" t="str">
        <f t="shared" si="7"/>
        <v/>
      </c>
      <c r="H477" s="5" t="str">
        <f>IF('Lista de Produtos'!AG469="","",'Lista de Produtos'!AG469)</f>
        <v/>
      </c>
    </row>
    <row r="478" spans="1:8" x14ac:dyDescent="0.3">
      <c r="A478" s="93" t="str">
        <f>IF(Comparativo!A481="","",Comparativo!A481)</f>
        <v/>
      </c>
      <c r="B478" s="94"/>
      <c r="C478" s="95"/>
      <c r="D478" s="100" t="str">
        <f>IF('Lista de Produtos'!AF470="","",'Lista de Produtos'!AF470)</f>
        <v/>
      </c>
      <c r="E478" s="101"/>
      <c r="F478" s="11" t="str">
        <f>IF(Comparativo!F481="","",Comparativo!F481)</f>
        <v/>
      </c>
      <c r="G478" s="5" t="str">
        <f t="shared" si="7"/>
        <v/>
      </c>
      <c r="H478" s="5" t="str">
        <f>IF('Lista de Produtos'!AG470="","",'Lista de Produtos'!AG470)</f>
        <v/>
      </c>
    </row>
    <row r="479" spans="1:8" x14ac:dyDescent="0.3">
      <c r="A479" s="93" t="str">
        <f>IF(Comparativo!A482="","",Comparativo!A482)</f>
        <v/>
      </c>
      <c r="B479" s="94"/>
      <c r="C479" s="95"/>
      <c r="D479" s="100" t="str">
        <f>IF('Lista de Produtos'!AF471="","",'Lista de Produtos'!AF471)</f>
        <v/>
      </c>
      <c r="E479" s="101"/>
      <c r="F479" s="11" t="str">
        <f>IF(Comparativo!F482="","",Comparativo!F482)</f>
        <v/>
      </c>
      <c r="G479" s="5" t="str">
        <f t="shared" si="7"/>
        <v/>
      </c>
      <c r="H479" s="5" t="str">
        <f>IF('Lista de Produtos'!AG471="","",'Lista de Produtos'!AG471)</f>
        <v/>
      </c>
    </row>
    <row r="480" spans="1:8" x14ac:dyDescent="0.3">
      <c r="A480" s="93" t="str">
        <f>IF(Comparativo!A483="","",Comparativo!A483)</f>
        <v/>
      </c>
      <c r="B480" s="94"/>
      <c r="C480" s="95"/>
      <c r="D480" s="100" t="str">
        <f>IF('Lista de Produtos'!AF472="","",'Lista de Produtos'!AF472)</f>
        <v/>
      </c>
      <c r="E480" s="101"/>
      <c r="F480" s="11" t="str">
        <f>IF(Comparativo!F483="","",Comparativo!F483)</f>
        <v/>
      </c>
      <c r="G480" s="5" t="str">
        <f t="shared" si="7"/>
        <v/>
      </c>
      <c r="H480" s="5" t="str">
        <f>IF('Lista de Produtos'!AG472="","",'Lista de Produtos'!AG472)</f>
        <v/>
      </c>
    </row>
    <row r="481" spans="1:8" x14ac:dyDescent="0.3">
      <c r="A481" s="93" t="str">
        <f>IF(Comparativo!A484="","",Comparativo!A484)</f>
        <v/>
      </c>
      <c r="B481" s="94"/>
      <c r="C481" s="95"/>
      <c r="D481" s="100" t="str">
        <f>IF('Lista de Produtos'!AF473="","",'Lista de Produtos'!AF473)</f>
        <v/>
      </c>
      <c r="E481" s="101"/>
      <c r="F481" s="11" t="str">
        <f>IF(Comparativo!F484="","",Comparativo!F484)</f>
        <v/>
      </c>
      <c r="G481" s="5" t="str">
        <f t="shared" si="7"/>
        <v/>
      </c>
      <c r="H481" s="5" t="str">
        <f>IF('Lista de Produtos'!AG473="","",'Lista de Produtos'!AG473)</f>
        <v/>
      </c>
    </row>
    <row r="482" spans="1:8" x14ac:dyDescent="0.3">
      <c r="A482" s="93" t="str">
        <f>IF(Comparativo!A485="","",Comparativo!A485)</f>
        <v/>
      </c>
      <c r="B482" s="94"/>
      <c r="C482" s="95"/>
      <c r="D482" s="100" t="str">
        <f>IF('Lista de Produtos'!AF474="","",'Lista de Produtos'!AF474)</f>
        <v/>
      </c>
      <c r="E482" s="101"/>
      <c r="F482" s="11" t="str">
        <f>IF(Comparativo!F485="","",Comparativo!F485)</f>
        <v/>
      </c>
      <c r="G482" s="5" t="str">
        <f t="shared" si="7"/>
        <v/>
      </c>
      <c r="H482" s="5" t="str">
        <f>IF('Lista de Produtos'!AG474="","",'Lista de Produtos'!AG474)</f>
        <v/>
      </c>
    </row>
    <row r="483" spans="1:8" x14ac:dyDescent="0.3">
      <c r="A483" s="93" t="str">
        <f>IF(Comparativo!A486="","",Comparativo!A486)</f>
        <v/>
      </c>
      <c r="B483" s="94"/>
      <c r="C483" s="95"/>
      <c r="D483" s="100" t="str">
        <f>IF('Lista de Produtos'!AF475="","",'Lista de Produtos'!AF475)</f>
        <v/>
      </c>
      <c r="E483" s="101"/>
      <c r="F483" s="11" t="str">
        <f>IF(Comparativo!F486="","",Comparativo!F486)</f>
        <v/>
      </c>
      <c r="G483" s="5" t="str">
        <f t="shared" si="7"/>
        <v/>
      </c>
      <c r="H483" s="5" t="str">
        <f>IF('Lista de Produtos'!AG475="","",'Lista de Produtos'!AG475)</f>
        <v/>
      </c>
    </row>
    <row r="484" spans="1:8" x14ac:dyDescent="0.3">
      <c r="A484" s="93" t="str">
        <f>IF(Comparativo!A487="","",Comparativo!A487)</f>
        <v/>
      </c>
      <c r="B484" s="94"/>
      <c r="C484" s="95"/>
      <c r="D484" s="100" t="str">
        <f>IF('Lista de Produtos'!AF476="","",'Lista de Produtos'!AF476)</f>
        <v/>
      </c>
      <c r="E484" s="101"/>
      <c r="F484" s="11" t="str">
        <f>IF(Comparativo!F487="","",Comparativo!F487)</f>
        <v/>
      </c>
      <c r="G484" s="5" t="str">
        <f t="shared" si="7"/>
        <v/>
      </c>
      <c r="H484" s="5" t="str">
        <f>IF('Lista de Produtos'!AG476="","",'Lista de Produtos'!AG476)</f>
        <v/>
      </c>
    </row>
    <row r="485" spans="1:8" x14ac:dyDescent="0.3">
      <c r="A485" s="93" t="str">
        <f>IF(Comparativo!A488="","",Comparativo!A488)</f>
        <v/>
      </c>
      <c r="B485" s="94"/>
      <c r="C485" s="95"/>
      <c r="D485" s="100" t="str">
        <f>IF('Lista de Produtos'!AF477="","",'Lista de Produtos'!AF477)</f>
        <v/>
      </c>
      <c r="E485" s="101"/>
      <c r="F485" s="11" t="str">
        <f>IF(Comparativo!F488="","",Comparativo!F488)</f>
        <v/>
      </c>
      <c r="G485" s="5" t="str">
        <f t="shared" si="7"/>
        <v/>
      </c>
      <c r="H485" s="5" t="str">
        <f>IF('Lista de Produtos'!AG477="","",'Lista de Produtos'!AG477)</f>
        <v/>
      </c>
    </row>
    <row r="486" spans="1:8" x14ac:dyDescent="0.3">
      <c r="A486" s="93" t="str">
        <f>IF(Comparativo!A489="","",Comparativo!A489)</f>
        <v/>
      </c>
      <c r="B486" s="94"/>
      <c r="C486" s="95"/>
      <c r="D486" s="100" t="str">
        <f>IF('Lista de Produtos'!AF478="","",'Lista de Produtos'!AF478)</f>
        <v/>
      </c>
      <c r="E486" s="101"/>
      <c r="F486" s="11" t="str">
        <f>IF(Comparativo!F489="","",Comparativo!F489)</f>
        <v/>
      </c>
      <c r="G486" s="5" t="str">
        <f t="shared" si="7"/>
        <v/>
      </c>
      <c r="H486" s="5" t="str">
        <f>IF('Lista de Produtos'!AG478="","",'Lista de Produtos'!AG478)</f>
        <v/>
      </c>
    </row>
    <row r="487" spans="1:8" x14ac:dyDescent="0.3">
      <c r="A487" s="93" t="str">
        <f>IF(Comparativo!A490="","",Comparativo!A490)</f>
        <v/>
      </c>
      <c r="B487" s="94"/>
      <c r="C487" s="95"/>
      <c r="D487" s="100" t="str">
        <f>IF('Lista de Produtos'!AF479="","",'Lista de Produtos'!AF479)</f>
        <v/>
      </c>
      <c r="E487" s="101"/>
      <c r="F487" s="11" t="str">
        <f>IF(Comparativo!F490="","",Comparativo!F490)</f>
        <v/>
      </c>
      <c r="G487" s="5" t="str">
        <f t="shared" si="7"/>
        <v/>
      </c>
      <c r="H487" s="5" t="str">
        <f>IF('Lista de Produtos'!AG479="","",'Lista de Produtos'!AG479)</f>
        <v/>
      </c>
    </row>
    <row r="488" spans="1:8" x14ac:dyDescent="0.3">
      <c r="A488" s="93" t="str">
        <f>IF(Comparativo!A491="","",Comparativo!A491)</f>
        <v/>
      </c>
      <c r="B488" s="94"/>
      <c r="C488" s="95"/>
      <c r="D488" s="100" t="str">
        <f>IF('Lista de Produtos'!AF480="","",'Lista de Produtos'!AF480)</f>
        <v/>
      </c>
      <c r="E488" s="101"/>
      <c r="F488" s="11" t="str">
        <f>IF(Comparativo!F491="","",Comparativo!F491)</f>
        <v/>
      </c>
      <c r="G488" s="5" t="str">
        <f t="shared" si="7"/>
        <v/>
      </c>
      <c r="H488" s="5" t="str">
        <f>IF('Lista de Produtos'!AG480="","",'Lista de Produtos'!AG480)</f>
        <v/>
      </c>
    </row>
    <row r="489" spans="1:8" x14ac:dyDescent="0.3">
      <c r="A489" s="93" t="str">
        <f>IF(Comparativo!A492="","",Comparativo!A492)</f>
        <v/>
      </c>
      <c r="B489" s="94"/>
      <c r="C489" s="95"/>
      <c r="D489" s="100" t="str">
        <f>IF('Lista de Produtos'!AF481="","",'Lista de Produtos'!AF481)</f>
        <v/>
      </c>
      <c r="E489" s="101"/>
      <c r="F489" s="11" t="str">
        <f>IF(Comparativo!F492="","",Comparativo!F492)</f>
        <v/>
      </c>
      <c r="G489" s="5" t="str">
        <f t="shared" si="7"/>
        <v/>
      </c>
      <c r="H489" s="5" t="str">
        <f>IF('Lista de Produtos'!AG481="","",'Lista de Produtos'!AG481)</f>
        <v/>
      </c>
    </row>
    <row r="490" spans="1:8" x14ac:dyDescent="0.3">
      <c r="A490" s="93" t="str">
        <f>IF(Comparativo!A493="","",Comparativo!A493)</f>
        <v/>
      </c>
      <c r="B490" s="94"/>
      <c r="C490" s="95"/>
      <c r="D490" s="100" t="str">
        <f>IF('Lista de Produtos'!AF482="","",'Lista de Produtos'!AF482)</f>
        <v/>
      </c>
      <c r="E490" s="101"/>
      <c r="F490" s="11" t="str">
        <f>IF(Comparativo!F493="","",Comparativo!F493)</f>
        <v/>
      </c>
      <c r="G490" s="5" t="str">
        <f t="shared" si="7"/>
        <v/>
      </c>
      <c r="H490" s="5" t="str">
        <f>IF('Lista de Produtos'!AG482="","",'Lista de Produtos'!AG482)</f>
        <v/>
      </c>
    </row>
    <row r="491" spans="1:8" x14ac:dyDescent="0.3">
      <c r="A491" s="93" t="str">
        <f>IF(Comparativo!A494="","",Comparativo!A494)</f>
        <v/>
      </c>
      <c r="B491" s="94"/>
      <c r="C491" s="95"/>
      <c r="D491" s="100" t="str">
        <f>IF('Lista de Produtos'!AF483="","",'Lista de Produtos'!AF483)</f>
        <v/>
      </c>
      <c r="E491" s="101"/>
      <c r="F491" s="11" t="str">
        <f>IF(Comparativo!F494="","",Comparativo!F494)</f>
        <v/>
      </c>
      <c r="G491" s="5" t="str">
        <f t="shared" si="7"/>
        <v/>
      </c>
      <c r="H491" s="5" t="str">
        <f>IF('Lista de Produtos'!AG483="","",'Lista de Produtos'!AG483)</f>
        <v/>
      </c>
    </row>
    <row r="492" spans="1:8" x14ac:dyDescent="0.3">
      <c r="A492" s="93" t="str">
        <f>IF(Comparativo!A495="","",Comparativo!A495)</f>
        <v/>
      </c>
      <c r="B492" s="94"/>
      <c r="C492" s="95"/>
      <c r="D492" s="100" t="str">
        <f>IF('Lista de Produtos'!AF484="","",'Lista de Produtos'!AF484)</f>
        <v/>
      </c>
      <c r="E492" s="101"/>
      <c r="F492" s="11" t="str">
        <f>IF(Comparativo!F495="","",Comparativo!F495)</f>
        <v/>
      </c>
      <c r="G492" s="5" t="str">
        <f t="shared" si="7"/>
        <v/>
      </c>
      <c r="H492" s="5" t="str">
        <f>IF('Lista de Produtos'!AG484="","",'Lista de Produtos'!AG484)</f>
        <v/>
      </c>
    </row>
    <row r="493" spans="1:8" x14ac:dyDescent="0.3">
      <c r="A493" s="93" t="str">
        <f>IF(Comparativo!A496="","",Comparativo!A496)</f>
        <v/>
      </c>
      <c r="B493" s="94"/>
      <c r="C493" s="95"/>
      <c r="D493" s="100" t="str">
        <f>IF('Lista de Produtos'!AF485="","",'Lista de Produtos'!AF485)</f>
        <v/>
      </c>
      <c r="E493" s="101"/>
      <c r="F493" s="11" t="str">
        <f>IF(Comparativo!F496="","",Comparativo!F496)</f>
        <v/>
      </c>
      <c r="G493" s="5" t="str">
        <f t="shared" si="7"/>
        <v/>
      </c>
      <c r="H493" s="5" t="str">
        <f>IF('Lista de Produtos'!AG485="","",'Lista de Produtos'!AG485)</f>
        <v/>
      </c>
    </row>
    <row r="494" spans="1:8" x14ac:dyDescent="0.3">
      <c r="A494" s="93" t="str">
        <f>IF(Comparativo!A497="","",Comparativo!A497)</f>
        <v/>
      </c>
      <c r="B494" s="94"/>
      <c r="C494" s="95"/>
      <c r="D494" s="100" t="str">
        <f>IF('Lista de Produtos'!AF486="","",'Lista de Produtos'!AF486)</f>
        <v/>
      </c>
      <c r="E494" s="101"/>
      <c r="F494" s="11" t="str">
        <f>IF(Comparativo!F497="","",Comparativo!F497)</f>
        <v/>
      </c>
      <c r="G494" s="5" t="str">
        <f t="shared" si="7"/>
        <v/>
      </c>
      <c r="H494" s="5" t="str">
        <f>IF('Lista de Produtos'!AG486="","",'Lista de Produtos'!AG486)</f>
        <v/>
      </c>
    </row>
    <row r="495" spans="1:8" x14ac:dyDescent="0.3">
      <c r="A495" s="93" t="str">
        <f>IF(Comparativo!A498="","",Comparativo!A498)</f>
        <v/>
      </c>
      <c r="B495" s="94"/>
      <c r="C495" s="95"/>
      <c r="D495" s="100" t="str">
        <f>IF('Lista de Produtos'!AF487="","",'Lista de Produtos'!AF487)</f>
        <v/>
      </c>
      <c r="E495" s="101"/>
      <c r="F495" s="11" t="str">
        <f>IF(Comparativo!F498="","",Comparativo!F498)</f>
        <v/>
      </c>
      <c r="G495" s="5" t="str">
        <f t="shared" si="7"/>
        <v/>
      </c>
      <c r="H495" s="5" t="str">
        <f>IF('Lista de Produtos'!AG487="","",'Lista de Produtos'!AG487)</f>
        <v/>
      </c>
    </row>
    <row r="496" spans="1:8" x14ac:dyDescent="0.3">
      <c r="A496" s="93" t="str">
        <f>IF(Comparativo!A499="","",Comparativo!A499)</f>
        <v/>
      </c>
      <c r="B496" s="94"/>
      <c r="C496" s="95"/>
      <c r="D496" s="100" t="str">
        <f>IF('Lista de Produtos'!AF488="","",'Lista de Produtos'!AF488)</f>
        <v/>
      </c>
      <c r="E496" s="101"/>
      <c r="F496" s="11" t="str">
        <f>IF(Comparativo!F499="","",Comparativo!F499)</f>
        <v/>
      </c>
      <c r="G496" s="5" t="str">
        <f t="shared" si="7"/>
        <v/>
      </c>
      <c r="H496" s="5" t="str">
        <f>IF('Lista de Produtos'!AG488="","",'Lista de Produtos'!AG488)</f>
        <v/>
      </c>
    </row>
    <row r="497" spans="1:8" x14ac:dyDescent="0.3">
      <c r="A497" s="93" t="str">
        <f>IF(Comparativo!A500="","",Comparativo!A500)</f>
        <v/>
      </c>
      <c r="B497" s="94"/>
      <c r="C497" s="95"/>
      <c r="D497" s="100" t="str">
        <f>IF('Lista de Produtos'!AF489="","",'Lista de Produtos'!AF489)</f>
        <v/>
      </c>
      <c r="E497" s="101"/>
      <c r="F497" s="11" t="str">
        <f>IF(Comparativo!F500="","",Comparativo!F500)</f>
        <v/>
      </c>
      <c r="G497" s="5" t="str">
        <f t="shared" si="7"/>
        <v/>
      </c>
      <c r="H497" s="5" t="str">
        <f>IF('Lista de Produtos'!AG489="","",'Lista de Produtos'!AG489)</f>
        <v/>
      </c>
    </row>
    <row r="498" spans="1:8" x14ac:dyDescent="0.3">
      <c r="A498" s="93" t="str">
        <f>IF(Comparativo!A501="","",Comparativo!A501)</f>
        <v/>
      </c>
      <c r="B498" s="94"/>
      <c r="C498" s="95"/>
      <c r="D498" s="100" t="str">
        <f>IF('Lista de Produtos'!AF490="","",'Lista de Produtos'!AF490)</f>
        <v/>
      </c>
      <c r="E498" s="101"/>
      <c r="F498" s="11" t="str">
        <f>IF(Comparativo!F501="","",Comparativo!F501)</f>
        <v/>
      </c>
      <c r="G498" s="5" t="str">
        <f t="shared" si="7"/>
        <v/>
      </c>
      <c r="H498" s="5" t="str">
        <f>IF('Lista de Produtos'!AG490="","",'Lista de Produtos'!AG490)</f>
        <v/>
      </c>
    </row>
    <row r="499" spans="1:8" x14ac:dyDescent="0.3">
      <c r="A499" s="93" t="str">
        <f>IF(Comparativo!A502="","",Comparativo!A502)</f>
        <v/>
      </c>
      <c r="B499" s="94"/>
      <c r="C499" s="95"/>
      <c r="D499" s="100" t="str">
        <f>IF('Lista de Produtos'!AF491="","",'Lista de Produtos'!AF491)</f>
        <v/>
      </c>
      <c r="E499" s="101"/>
      <c r="F499" s="11" t="str">
        <f>IF(Comparativo!F502="","",Comparativo!F502)</f>
        <v/>
      </c>
      <c r="G499" s="5" t="str">
        <f t="shared" si="7"/>
        <v/>
      </c>
      <c r="H499" s="5" t="str">
        <f>IF('Lista de Produtos'!AG491="","",'Lista de Produtos'!AG491)</f>
        <v/>
      </c>
    </row>
    <row r="500" spans="1:8" x14ac:dyDescent="0.3">
      <c r="A500" s="93" t="str">
        <f>IF(Comparativo!A503="","",Comparativo!A503)</f>
        <v/>
      </c>
      <c r="B500" s="94"/>
      <c r="C500" s="95"/>
      <c r="D500" s="100" t="str">
        <f>IF('Lista de Produtos'!AF492="","",'Lista de Produtos'!AF492)</f>
        <v/>
      </c>
      <c r="E500" s="101"/>
      <c r="F500" s="11" t="str">
        <f>IF(Comparativo!F503="","",Comparativo!F503)</f>
        <v/>
      </c>
      <c r="G500" s="5" t="str">
        <f t="shared" si="7"/>
        <v/>
      </c>
      <c r="H500" s="5" t="str">
        <f>IF('Lista de Produtos'!AG492="","",'Lista de Produtos'!AG492)</f>
        <v/>
      </c>
    </row>
    <row r="501" spans="1:8" x14ac:dyDescent="0.3">
      <c r="A501" s="93" t="str">
        <f>IF(Comparativo!A504="","",Comparativo!A504)</f>
        <v/>
      </c>
      <c r="B501" s="94"/>
      <c r="C501" s="95"/>
      <c r="D501" s="100" t="str">
        <f>IF('Lista de Produtos'!AF493="","",'Lista de Produtos'!AF493)</f>
        <v/>
      </c>
      <c r="E501" s="101"/>
      <c r="F501" s="11" t="str">
        <f>IF(Comparativo!F504="","",Comparativo!F504)</f>
        <v/>
      </c>
      <c r="G501" s="5" t="str">
        <f t="shared" si="7"/>
        <v/>
      </c>
      <c r="H501" s="5" t="str">
        <f>IF('Lista de Produtos'!AG493="","",'Lista de Produtos'!AG493)</f>
        <v/>
      </c>
    </row>
    <row r="502" spans="1:8" x14ac:dyDescent="0.3">
      <c r="A502" s="93" t="str">
        <f>IF(Comparativo!A505="","",Comparativo!A505)</f>
        <v/>
      </c>
      <c r="B502" s="94"/>
      <c r="C502" s="95"/>
      <c r="D502" s="100" t="str">
        <f>IF('Lista de Produtos'!AF494="","",'Lista de Produtos'!AF494)</f>
        <v/>
      </c>
      <c r="E502" s="101"/>
      <c r="F502" s="11" t="str">
        <f>IF(Comparativo!F505="","",Comparativo!F505)</f>
        <v/>
      </c>
      <c r="G502" s="5" t="str">
        <f t="shared" si="7"/>
        <v/>
      </c>
      <c r="H502" s="5" t="str">
        <f>IF('Lista de Produtos'!AG494="","",'Lista de Produtos'!AG494)</f>
        <v/>
      </c>
    </row>
    <row r="503" spans="1:8" x14ac:dyDescent="0.3">
      <c r="A503" s="93" t="str">
        <f>IF(Comparativo!A506="","",Comparativo!A506)</f>
        <v/>
      </c>
      <c r="B503" s="94"/>
      <c r="C503" s="95"/>
      <c r="D503" s="100" t="str">
        <f>IF('Lista de Produtos'!AF495="","",'Lista de Produtos'!AF495)</f>
        <v/>
      </c>
      <c r="E503" s="101"/>
      <c r="F503" s="11" t="str">
        <f>IF(Comparativo!F506="","",Comparativo!F506)</f>
        <v/>
      </c>
      <c r="G503" s="5" t="str">
        <f t="shared" si="7"/>
        <v/>
      </c>
      <c r="H503" s="5" t="str">
        <f>IF('Lista de Produtos'!AG495="","",'Lista de Produtos'!AG495)</f>
        <v/>
      </c>
    </row>
    <row r="504" spans="1:8" x14ac:dyDescent="0.3">
      <c r="A504" s="93" t="str">
        <f>IF(Comparativo!A507="","",Comparativo!A507)</f>
        <v/>
      </c>
      <c r="B504" s="94"/>
      <c r="C504" s="95"/>
      <c r="D504" s="100" t="str">
        <f>IF('Lista de Produtos'!AF496="","",'Lista de Produtos'!AF496)</f>
        <v/>
      </c>
      <c r="E504" s="101"/>
      <c r="F504" s="11" t="str">
        <f>IF(Comparativo!F507="","",Comparativo!F507)</f>
        <v/>
      </c>
      <c r="G504" s="5" t="str">
        <f t="shared" si="7"/>
        <v/>
      </c>
      <c r="H504" s="5" t="str">
        <f>IF('Lista de Produtos'!AG496="","",'Lista de Produtos'!AG496)</f>
        <v/>
      </c>
    </row>
    <row r="505" spans="1:8" x14ac:dyDescent="0.3">
      <c r="A505" s="93" t="str">
        <f>IF(Comparativo!A508="","",Comparativo!A508)</f>
        <v/>
      </c>
      <c r="B505" s="94"/>
      <c r="C505" s="95"/>
      <c r="D505" s="100" t="str">
        <f>IF('Lista de Produtos'!AF497="","",'Lista de Produtos'!AF497)</f>
        <v/>
      </c>
      <c r="E505" s="101"/>
      <c r="F505" s="11" t="str">
        <f>IF(Comparativo!F508="","",Comparativo!F508)</f>
        <v/>
      </c>
      <c r="G505" s="5" t="str">
        <f t="shared" si="7"/>
        <v/>
      </c>
      <c r="H505" s="5" t="str">
        <f>IF('Lista de Produtos'!AG497="","",'Lista de Produtos'!AG497)</f>
        <v/>
      </c>
    </row>
    <row r="506" spans="1:8" x14ac:dyDescent="0.3">
      <c r="A506" s="93" t="str">
        <f>IF(Comparativo!A509="","",Comparativo!A509)</f>
        <v/>
      </c>
      <c r="B506" s="94"/>
      <c r="C506" s="95"/>
      <c r="D506" s="100" t="str">
        <f>IF('Lista de Produtos'!AF498="","",'Lista de Produtos'!AF498)</f>
        <v/>
      </c>
      <c r="E506" s="101"/>
      <c r="F506" s="11" t="str">
        <f>IF(Comparativo!F509="","",Comparativo!F509)</f>
        <v/>
      </c>
      <c r="G506" s="5" t="str">
        <f t="shared" si="7"/>
        <v/>
      </c>
      <c r="H506" s="5" t="str">
        <f>IF('Lista de Produtos'!AG498="","",'Lista de Produtos'!AG498)</f>
        <v/>
      </c>
    </row>
    <row r="507" spans="1:8" x14ac:dyDescent="0.3">
      <c r="A507" s="93" t="str">
        <f>IF(Comparativo!A510="","",Comparativo!A510)</f>
        <v/>
      </c>
      <c r="B507" s="94"/>
      <c r="C507" s="95"/>
      <c r="D507" s="100" t="str">
        <f>IF('Lista de Produtos'!AF499="","",'Lista de Produtos'!AF499)</f>
        <v/>
      </c>
      <c r="E507" s="101"/>
      <c r="F507" s="11" t="str">
        <f>IF(Comparativo!F510="","",Comparativo!F510)</f>
        <v/>
      </c>
      <c r="G507" s="5" t="str">
        <f t="shared" si="7"/>
        <v/>
      </c>
      <c r="H507" s="5" t="str">
        <f>IF('Lista de Produtos'!AG499="","",'Lista de Produtos'!AG499)</f>
        <v/>
      </c>
    </row>
    <row r="508" spans="1:8" x14ac:dyDescent="0.3">
      <c r="A508" s="93" t="str">
        <f>IF(Comparativo!A511="","",Comparativo!A511)</f>
        <v/>
      </c>
      <c r="B508" s="94"/>
      <c r="C508" s="95"/>
      <c r="D508" s="100" t="str">
        <f>IF('Lista de Produtos'!AF500="","",'Lista de Produtos'!AF500)</f>
        <v/>
      </c>
      <c r="E508" s="101"/>
      <c r="F508" s="11" t="str">
        <f>IF(Comparativo!F511="","",Comparativo!F511)</f>
        <v/>
      </c>
      <c r="G508" s="5" t="str">
        <f t="shared" si="7"/>
        <v/>
      </c>
      <c r="H508" s="5" t="str">
        <f>IF('Lista de Produtos'!AG500="","",'Lista de Produtos'!AG500)</f>
        <v/>
      </c>
    </row>
    <row r="509" spans="1:8" x14ac:dyDescent="0.3">
      <c r="A509" s="93" t="str">
        <f>IF(Comparativo!A512="","",Comparativo!A512)</f>
        <v/>
      </c>
      <c r="B509" s="94"/>
      <c r="C509" s="95"/>
      <c r="D509" s="100" t="str">
        <f>IF('Lista de Produtos'!AF501="","",'Lista de Produtos'!AF501)</f>
        <v/>
      </c>
      <c r="E509" s="101"/>
      <c r="F509" s="11" t="str">
        <f>IF(Comparativo!F512="","",Comparativo!F512)</f>
        <v/>
      </c>
      <c r="G509" s="5" t="str">
        <f t="shared" si="7"/>
        <v/>
      </c>
      <c r="H509" s="5" t="str">
        <f>IF('Lista de Produtos'!AG501="","",'Lista de Produtos'!AG501)</f>
        <v/>
      </c>
    </row>
    <row r="510" spans="1:8" x14ac:dyDescent="0.3">
      <c r="A510" s="93" t="str">
        <f>IF(Comparativo!A513="","",Comparativo!A513)</f>
        <v/>
      </c>
      <c r="B510" s="94"/>
      <c r="C510" s="95"/>
      <c r="D510" s="100" t="str">
        <f>IF('Lista de Produtos'!AF502="","",'Lista de Produtos'!AF502)</f>
        <v/>
      </c>
      <c r="E510" s="101"/>
      <c r="F510" s="11" t="str">
        <f>IF(Comparativo!F513="","",Comparativo!F513)</f>
        <v/>
      </c>
      <c r="G510" s="5" t="str">
        <f t="shared" si="7"/>
        <v/>
      </c>
      <c r="H510" s="5" t="str">
        <f>IF('Lista de Produtos'!AG502="","",'Lista de Produtos'!AG502)</f>
        <v/>
      </c>
    </row>
    <row r="511" spans="1:8" x14ac:dyDescent="0.3">
      <c r="A511" s="93" t="str">
        <f>IF(Comparativo!A514="","",Comparativo!A514)</f>
        <v/>
      </c>
      <c r="B511" s="94"/>
      <c r="C511" s="95"/>
      <c r="D511" s="100" t="str">
        <f>IF('Lista de Produtos'!AF503="","",'Lista de Produtos'!AF503)</f>
        <v/>
      </c>
      <c r="E511" s="101"/>
      <c r="F511" s="11" t="str">
        <f>IF(Comparativo!F514="","",Comparativo!F514)</f>
        <v/>
      </c>
      <c r="G511" s="5" t="str">
        <f t="shared" si="7"/>
        <v/>
      </c>
      <c r="H511" s="5" t="str">
        <f>IF('Lista de Produtos'!AG503="","",'Lista de Produtos'!AG503)</f>
        <v/>
      </c>
    </row>
    <row r="512" spans="1:8" x14ac:dyDescent="0.3">
      <c r="A512" s="93" t="str">
        <f>IF(Comparativo!A515="","",Comparativo!A515)</f>
        <v/>
      </c>
      <c r="B512" s="94"/>
      <c r="C512" s="95"/>
      <c r="D512" s="100" t="str">
        <f>IF('Lista de Produtos'!AF504="","",'Lista de Produtos'!AF504)</f>
        <v/>
      </c>
      <c r="E512" s="101"/>
      <c r="F512" s="11" t="str">
        <f>IF(Comparativo!F515="","",Comparativo!F515)</f>
        <v/>
      </c>
      <c r="G512" s="5" t="str">
        <f t="shared" si="7"/>
        <v/>
      </c>
      <c r="H512" s="5" t="str">
        <f>IF('Lista de Produtos'!AG504="","",'Lista de Produtos'!AG504)</f>
        <v/>
      </c>
    </row>
    <row r="513" spans="1:8" x14ac:dyDescent="0.3">
      <c r="A513" s="93" t="str">
        <f>IF(Comparativo!A516="","",Comparativo!A516)</f>
        <v/>
      </c>
      <c r="B513" s="94"/>
      <c r="C513" s="95"/>
      <c r="D513" s="100" t="str">
        <f>IF('Lista de Produtos'!AF505="","",'Lista de Produtos'!AF505)</f>
        <v/>
      </c>
      <c r="E513" s="101"/>
      <c r="F513" s="11" t="str">
        <f>IF(Comparativo!F516="","",Comparativo!F516)</f>
        <v/>
      </c>
      <c r="G513" s="5" t="str">
        <f t="shared" si="7"/>
        <v/>
      </c>
      <c r="H513" s="5" t="str">
        <f>IF('Lista de Produtos'!AG505="","",'Lista de Produtos'!AG505)</f>
        <v/>
      </c>
    </row>
    <row r="514" spans="1:8" x14ac:dyDescent="0.3">
      <c r="A514" s="93" t="str">
        <f>IF(Comparativo!A517="","",Comparativo!A517)</f>
        <v/>
      </c>
      <c r="B514" s="94"/>
      <c r="C514" s="95"/>
      <c r="D514" s="100" t="str">
        <f>IF('Lista de Produtos'!AF506="","",'Lista de Produtos'!AF506)</f>
        <v/>
      </c>
      <c r="E514" s="101"/>
      <c r="F514" s="11" t="str">
        <f>IF(Comparativo!F517="","",Comparativo!F517)</f>
        <v/>
      </c>
      <c r="G514" s="5" t="str">
        <f t="shared" si="7"/>
        <v/>
      </c>
      <c r="H514" s="5" t="str">
        <f>IF('Lista de Produtos'!AG506="","",'Lista de Produtos'!AG506)</f>
        <v/>
      </c>
    </row>
    <row r="515" spans="1:8" x14ac:dyDescent="0.3">
      <c r="A515" s="93" t="str">
        <f>IF(Comparativo!A518="","",Comparativo!A518)</f>
        <v/>
      </c>
      <c r="B515" s="94"/>
      <c r="C515" s="95"/>
      <c r="D515" s="100" t="str">
        <f>IF('Lista de Produtos'!AF507="","",'Lista de Produtos'!AF507)</f>
        <v/>
      </c>
      <c r="E515" s="101"/>
      <c r="F515" s="11" t="str">
        <f>IF(Comparativo!F518="","",Comparativo!F518)</f>
        <v/>
      </c>
      <c r="G515" s="5" t="str">
        <f t="shared" si="7"/>
        <v/>
      </c>
      <c r="H515" s="5" t="str">
        <f>IF('Lista de Produtos'!AG507="","",'Lista de Produtos'!AG507)</f>
        <v/>
      </c>
    </row>
    <row r="516" spans="1:8" x14ac:dyDescent="0.3">
      <c r="A516" s="93" t="str">
        <f>IF(Comparativo!A519="","",Comparativo!A519)</f>
        <v/>
      </c>
      <c r="B516" s="94"/>
      <c r="C516" s="95"/>
      <c r="D516" s="100" t="str">
        <f>IF('Lista de Produtos'!AF508="","",'Lista de Produtos'!AF508)</f>
        <v/>
      </c>
      <c r="E516" s="101"/>
      <c r="F516" s="11" t="str">
        <f>IF(Comparativo!F519="","",Comparativo!F519)</f>
        <v/>
      </c>
      <c r="G516" s="5" t="str">
        <f t="shared" si="7"/>
        <v/>
      </c>
      <c r="H516" s="5" t="str">
        <f>IF('Lista de Produtos'!AG508="","",'Lista de Produtos'!AG508)</f>
        <v/>
      </c>
    </row>
    <row r="517" spans="1:8" x14ac:dyDescent="0.3">
      <c r="A517" s="93" t="str">
        <f>IF(Comparativo!A520="","",Comparativo!A520)</f>
        <v/>
      </c>
      <c r="B517" s="94"/>
      <c r="C517" s="95"/>
      <c r="D517" s="100" t="str">
        <f>IF('Lista de Produtos'!AF509="","",'Lista de Produtos'!AF509)</f>
        <v/>
      </c>
      <c r="E517" s="101"/>
      <c r="F517" s="11" t="str">
        <f>IF(Comparativo!F520="","",Comparativo!F520)</f>
        <v/>
      </c>
      <c r="G517" s="5" t="str">
        <f t="shared" si="7"/>
        <v/>
      </c>
      <c r="H517" s="5" t="str">
        <f>IF('Lista de Produtos'!AG509="","",'Lista de Produtos'!AG509)</f>
        <v/>
      </c>
    </row>
    <row r="518" spans="1:8" x14ac:dyDescent="0.3">
      <c r="A518" s="93" t="str">
        <f>IF(Comparativo!A521="","",Comparativo!A521)</f>
        <v/>
      </c>
      <c r="B518" s="94"/>
      <c r="C518" s="95"/>
      <c r="D518" s="100" t="str">
        <f>IF('Lista de Produtos'!AF510="","",'Lista de Produtos'!AF510)</f>
        <v/>
      </c>
      <c r="E518" s="101"/>
      <c r="F518" s="11" t="str">
        <f>IF(Comparativo!F521="","",Comparativo!F521)</f>
        <v/>
      </c>
      <c r="G518" s="5" t="str">
        <f t="shared" si="7"/>
        <v/>
      </c>
      <c r="H518" s="5" t="str">
        <f>IF('Lista de Produtos'!AG510="","",'Lista de Produtos'!AG510)</f>
        <v/>
      </c>
    </row>
    <row r="519" spans="1:8" x14ac:dyDescent="0.3">
      <c r="A519" s="93" t="str">
        <f>IF(Comparativo!A522="","",Comparativo!A522)</f>
        <v/>
      </c>
      <c r="B519" s="94"/>
      <c r="C519" s="95"/>
      <c r="D519" s="100" t="str">
        <f>IF('Lista de Produtos'!AF511="","",'Lista de Produtos'!AF511)</f>
        <v/>
      </c>
      <c r="E519" s="101"/>
      <c r="F519" s="11" t="str">
        <f>IF(Comparativo!F522="","",Comparativo!F522)</f>
        <v/>
      </c>
      <c r="G519" s="5" t="str">
        <f t="shared" si="7"/>
        <v/>
      </c>
      <c r="H519" s="5" t="str">
        <f>IF('Lista de Produtos'!AG511="","",'Lista de Produtos'!AG511)</f>
        <v/>
      </c>
    </row>
    <row r="520" spans="1:8" x14ac:dyDescent="0.3">
      <c r="A520" s="93" t="str">
        <f>IF(Comparativo!A523="","",Comparativo!A523)</f>
        <v/>
      </c>
      <c r="B520" s="94"/>
      <c r="C520" s="95"/>
      <c r="D520" s="100" t="str">
        <f>IF('Lista de Produtos'!AF512="","",'Lista de Produtos'!AF512)</f>
        <v/>
      </c>
      <c r="E520" s="101"/>
      <c r="F520" s="11" t="str">
        <f>IF(Comparativo!F523="","",Comparativo!F523)</f>
        <v/>
      </c>
      <c r="G520" s="5" t="str">
        <f t="shared" si="7"/>
        <v/>
      </c>
      <c r="H520" s="5" t="str">
        <f>IF('Lista de Produtos'!AG512="","",'Lista de Produtos'!AG512)</f>
        <v/>
      </c>
    </row>
    <row r="521" spans="1:8" x14ac:dyDescent="0.3">
      <c r="A521" s="93" t="str">
        <f>IF(Comparativo!A524="","",Comparativo!A524)</f>
        <v/>
      </c>
      <c r="B521" s="94"/>
      <c r="C521" s="95"/>
      <c r="D521" s="100" t="str">
        <f>IF('Lista de Produtos'!AF513="","",'Lista de Produtos'!AF513)</f>
        <v/>
      </c>
      <c r="E521" s="101"/>
      <c r="F521" s="11" t="str">
        <f>IF(Comparativo!F524="","",Comparativo!F524)</f>
        <v/>
      </c>
      <c r="G521" s="5" t="str">
        <f t="shared" si="7"/>
        <v/>
      </c>
      <c r="H521" s="5" t="str">
        <f>IF('Lista de Produtos'!AG513="","",'Lista de Produtos'!AG513)</f>
        <v/>
      </c>
    </row>
    <row r="522" spans="1:8" x14ac:dyDescent="0.3">
      <c r="A522" s="93" t="str">
        <f>IF(Comparativo!A525="","",Comparativo!A525)</f>
        <v/>
      </c>
      <c r="B522" s="94"/>
      <c r="C522" s="95"/>
      <c r="D522" s="100" t="str">
        <f>IF('Lista de Produtos'!AF514="","",'Lista de Produtos'!AF514)</f>
        <v/>
      </c>
      <c r="E522" s="101"/>
      <c r="F522" s="11" t="str">
        <f>IF(Comparativo!F525="","",Comparativo!F525)</f>
        <v/>
      </c>
      <c r="G522" s="5" t="str">
        <f t="shared" si="7"/>
        <v/>
      </c>
      <c r="H522" s="5" t="str">
        <f>IF('Lista de Produtos'!AG514="","",'Lista de Produtos'!AG514)</f>
        <v/>
      </c>
    </row>
    <row r="523" spans="1:8" x14ac:dyDescent="0.3">
      <c r="A523" s="93" t="str">
        <f>IF(Comparativo!A526="","",Comparativo!A526)</f>
        <v/>
      </c>
      <c r="B523" s="94"/>
      <c r="C523" s="95"/>
      <c r="D523" s="100" t="str">
        <f>IF('Lista de Produtos'!AF515="","",'Lista de Produtos'!AF515)</f>
        <v/>
      </c>
      <c r="E523" s="101"/>
      <c r="F523" s="11" t="str">
        <f>IF(Comparativo!F526="","",Comparativo!F526)</f>
        <v/>
      </c>
      <c r="G523" s="5" t="str">
        <f t="shared" ref="G523:G586" si="8">IFERROR(D523*F523,"")</f>
        <v/>
      </c>
      <c r="H523" s="5" t="str">
        <f>IF('Lista de Produtos'!AG515="","",'Lista de Produtos'!AG515)</f>
        <v/>
      </c>
    </row>
    <row r="524" spans="1:8" x14ac:dyDescent="0.3">
      <c r="A524" s="93" t="str">
        <f>IF(Comparativo!A527="","",Comparativo!A527)</f>
        <v/>
      </c>
      <c r="B524" s="94"/>
      <c r="C524" s="95"/>
      <c r="D524" s="100" t="str">
        <f>IF('Lista de Produtos'!AF516="","",'Lista de Produtos'!AF516)</f>
        <v/>
      </c>
      <c r="E524" s="101"/>
      <c r="F524" s="11" t="str">
        <f>IF(Comparativo!F527="","",Comparativo!F527)</f>
        <v/>
      </c>
      <c r="G524" s="5" t="str">
        <f t="shared" si="8"/>
        <v/>
      </c>
      <c r="H524" s="5" t="str">
        <f>IF('Lista de Produtos'!AG516="","",'Lista de Produtos'!AG516)</f>
        <v/>
      </c>
    </row>
    <row r="525" spans="1:8" x14ac:dyDescent="0.3">
      <c r="A525" s="93" t="str">
        <f>IF(Comparativo!A528="","",Comparativo!A528)</f>
        <v/>
      </c>
      <c r="B525" s="94"/>
      <c r="C525" s="95"/>
      <c r="D525" s="100" t="str">
        <f>IF('Lista de Produtos'!AF517="","",'Lista de Produtos'!AF517)</f>
        <v/>
      </c>
      <c r="E525" s="101"/>
      <c r="F525" s="11" t="str">
        <f>IF(Comparativo!F528="","",Comparativo!F528)</f>
        <v/>
      </c>
      <c r="G525" s="5" t="str">
        <f t="shared" si="8"/>
        <v/>
      </c>
      <c r="H525" s="5" t="str">
        <f>IF('Lista de Produtos'!AG517="","",'Lista de Produtos'!AG517)</f>
        <v/>
      </c>
    </row>
    <row r="526" spans="1:8" x14ac:dyDescent="0.3">
      <c r="A526" s="93" t="str">
        <f>IF(Comparativo!A529="","",Comparativo!A529)</f>
        <v/>
      </c>
      <c r="B526" s="94"/>
      <c r="C526" s="95"/>
      <c r="D526" s="100" t="str">
        <f>IF('Lista de Produtos'!AF518="","",'Lista de Produtos'!AF518)</f>
        <v/>
      </c>
      <c r="E526" s="101"/>
      <c r="F526" s="11" t="str">
        <f>IF(Comparativo!F529="","",Comparativo!F529)</f>
        <v/>
      </c>
      <c r="G526" s="5" t="str">
        <f t="shared" si="8"/>
        <v/>
      </c>
      <c r="H526" s="5" t="str">
        <f>IF('Lista de Produtos'!AG518="","",'Lista de Produtos'!AG518)</f>
        <v/>
      </c>
    </row>
    <row r="527" spans="1:8" x14ac:dyDescent="0.3">
      <c r="A527" s="93" t="str">
        <f>IF(Comparativo!A530="","",Comparativo!A530)</f>
        <v/>
      </c>
      <c r="B527" s="94"/>
      <c r="C527" s="95"/>
      <c r="D527" s="100" t="str">
        <f>IF('Lista de Produtos'!AF519="","",'Lista de Produtos'!AF519)</f>
        <v/>
      </c>
      <c r="E527" s="101"/>
      <c r="F527" s="11" t="str">
        <f>IF(Comparativo!F530="","",Comparativo!F530)</f>
        <v/>
      </c>
      <c r="G527" s="5" t="str">
        <f t="shared" si="8"/>
        <v/>
      </c>
      <c r="H527" s="5" t="str">
        <f>IF('Lista de Produtos'!AG519="","",'Lista de Produtos'!AG519)</f>
        <v/>
      </c>
    </row>
    <row r="528" spans="1:8" x14ac:dyDescent="0.3">
      <c r="A528" s="93" t="str">
        <f>IF(Comparativo!A531="","",Comparativo!A531)</f>
        <v/>
      </c>
      <c r="B528" s="94"/>
      <c r="C528" s="95"/>
      <c r="D528" s="100" t="str">
        <f>IF('Lista de Produtos'!AF520="","",'Lista de Produtos'!AF520)</f>
        <v/>
      </c>
      <c r="E528" s="101"/>
      <c r="F528" s="11" t="str">
        <f>IF(Comparativo!F531="","",Comparativo!F531)</f>
        <v/>
      </c>
      <c r="G528" s="5" t="str">
        <f t="shared" si="8"/>
        <v/>
      </c>
      <c r="H528" s="5" t="str">
        <f>IF('Lista de Produtos'!AG520="","",'Lista de Produtos'!AG520)</f>
        <v/>
      </c>
    </row>
    <row r="529" spans="1:8" x14ac:dyDescent="0.3">
      <c r="A529" s="93" t="str">
        <f>IF(Comparativo!A532="","",Comparativo!A532)</f>
        <v/>
      </c>
      <c r="B529" s="94"/>
      <c r="C529" s="95"/>
      <c r="D529" s="100" t="str">
        <f>IF('Lista de Produtos'!AF521="","",'Lista de Produtos'!AF521)</f>
        <v/>
      </c>
      <c r="E529" s="101"/>
      <c r="F529" s="11" t="str">
        <f>IF(Comparativo!F532="","",Comparativo!F532)</f>
        <v/>
      </c>
      <c r="G529" s="5" t="str">
        <f t="shared" si="8"/>
        <v/>
      </c>
      <c r="H529" s="5" t="str">
        <f>IF('Lista de Produtos'!AG521="","",'Lista de Produtos'!AG521)</f>
        <v/>
      </c>
    </row>
    <row r="530" spans="1:8" x14ac:dyDescent="0.3">
      <c r="A530" s="93" t="str">
        <f>IF(Comparativo!A533="","",Comparativo!A533)</f>
        <v/>
      </c>
      <c r="B530" s="94"/>
      <c r="C530" s="95"/>
      <c r="D530" s="100" t="str">
        <f>IF('Lista de Produtos'!AF522="","",'Lista de Produtos'!AF522)</f>
        <v/>
      </c>
      <c r="E530" s="101"/>
      <c r="F530" s="11" t="str">
        <f>IF(Comparativo!F533="","",Comparativo!F533)</f>
        <v/>
      </c>
      <c r="G530" s="5" t="str">
        <f t="shared" si="8"/>
        <v/>
      </c>
      <c r="H530" s="5" t="str">
        <f>IF('Lista de Produtos'!AG522="","",'Lista de Produtos'!AG522)</f>
        <v/>
      </c>
    </row>
    <row r="531" spans="1:8" x14ac:dyDescent="0.3">
      <c r="A531" s="93" t="str">
        <f>IF(Comparativo!A534="","",Comparativo!A534)</f>
        <v/>
      </c>
      <c r="B531" s="94"/>
      <c r="C531" s="95"/>
      <c r="D531" s="100" t="str">
        <f>IF('Lista de Produtos'!AF523="","",'Lista de Produtos'!AF523)</f>
        <v/>
      </c>
      <c r="E531" s="101"/>
      <c r="F531" s="11" t="str">
        <f>IF(Comparativo!F534="","",Comparativo!F534)</f>
        <v/>
      </c>
      <c r="G531" s="5" t="str">
        <f t="shared" si="8"/>
        <v/>
      </c>
      <c r="H531" s="5" t="str">
        <f>IF('Lista de Produtos'!AG523="","",'Lista de Produtos'!AG523)</f>
        <v/>
      </c>
    </row>
    <row r="532" spans="1:8" x14ac:dyDescent="0.3">
      <c r="A532" s="93" t="str">
        <f>IF(Comparativo!A535="","",Comparativo!A535)</f>
        <v/>
      </c>
      <c r="B532" s="94"/>
      <c r="C532" s="95"/>
      <c r="D532" s="100" t="str">
        <f>IF('Lista de Produtos'!AF524="","",'Lista de Produtos'!AF524)</f>
        <v/>
      </c>
      <c r="E532" s="101"/>
      <c r="F532" s="11" t="str">
        <f>IF(Comparativo!F535="","",Comparativo!F535)</f>
        <v/>
      </c>
      <c r="G532" s="5" t="str">
        <f t="shared" si="8"/>
        <v/>
      </c>
      <c r="H532" s="5" t="str">
        <f>IF('Lista de Produtos'!AG524="","",'Lista de Produtos'!AG524)</f>
        <v/>
      </c>
    </row>
    <row r="533" spans="1:8" x14ac:dyDescent="0.3">
      <c r="A533" s="93" t="str">
        <f>IF(Comparativo!A536="","",Comparativo!A536)</f>
        <v/>
      </c>
      <c r="B533" s="94"/>
      <c r="C533" s="95"/>
      <c r="D533" s="100" t="str">
        <f>IF('Lista de Produtos'!AF525="","",'Lista de Produtos'!AF525)</f>
        <v/>
      </c>
      <c r="E533" s="101"/>
      <c r="F533" s="11" t="str">
        <f>IF(Comparativo!F536="","",Comparativo!F536)</f>
        <v/>
      </c>
      <c r="G533" s="5" t="str">
        <f t="shared" si="8"/>
        <v/>
      </c>
      <c r="H533" s="5" t="str">
        <f>IF('Lista de Produtos'!AG525="","",'Lista de Produtos'!AG525)</f>
        <v/>
      </c>
    </row>
    <row r="534" spans="1:8" x14ac:dyDescent="0.3">
      <c r="A534" s="93" t="str">
        <f>IF(Comparativo!A537="","",Comparativo!A537)</f>
        <v/>
      </c>
      <c r="B534" s="94"/>
      <c r="C534" s="95"/>
      <c r="D534" s="100" t="str">
        <f>IF('Lista de Produtos'!AF526="","",'Lista de Produtos'!AF526)</f>
        <v/>
      </c>
      <c r="E534" s="101"/>
      <c r="F534" s="11" t="str">
        <f>IF(Comparativo!F537="","",Comparativo!F537)</f>
        <v/>
      </c>
      <c r="G534" s="5" t="str">
        <f t="shared" si="8"/>
        <v/>
      </c>
      <c r="H534" s="5" t="str">
        <f>IF('Lista de Produtos'!AG526="","",'Lista de Produtos'!AG526)</f>
        <v/>
      </c>
    </row>
    <row r="535" spans="1:8" x14ac:dyDescent="0.3">
      <c r="A535" s="93" t="str">
        <f>IF(Comparativo!A538="","",Comparativo!A538)</f>
        <v/>
      </c>
      <c r="B535" s="94"/>
      <c r="C535" s="95"/>
      <c r="D535" s="100" t="str">
        <f>IF('Lista de Produtos'!AF527="","",'Lista de Produtos'!AF527)</f>
        <v/>
      </c>
      <c r="E535" s="101"/>
      <c r="F535" s="11" t="str">
        <f>IF(Comparativo!F538="","",Comparativo!F538)</f>
        <v/>
      </c>
      <c r="G535" s="5" t="str">
        <f t="shared" si="8"/>
        <v/>
      </c>
      <c r="H535" s="5" t="str">
        <f>IF('Lista de Produtos'!AG527="","",'Lista de Produtos'!AG527)</f>
        <v/>
      </c>
    </row>
    <row r="536" spans="1:8" x14ac:dyDescent="0.3">
      <c r="A536" s="93" t="str">
        <f>IF(Comparativo!A539="","",Comparativo!A539)</f>
        <v/>
      </c>
      <c r="B536" s="94"/>
      <c r="C536" s="95"/>
      <c r="D536" s="100" t="str">
        <f>IF('Lista de Produtos'!AF528="","",'Lista de Produtos'!AF528)</f>
        <v/>
      </c>
      <c r="E536" s="101"/>
      <c r="F536" s="11" t="str">
        <f>IF(Comparativo!F539="","",Comparativo!F539)</f>
        <v/>
      </c>
      <c r="G536" s="5" t="str">
        <f t="shared" si="8"/>
        <v/>
      </c>
      <c r="H536" s="5" t="str">
        <f>IF('Lista de Produtos'!AG528="","",'Lista de Produtos'!AG528)</f>
        <v/>
      </c>
    </row>
    <row r="537" spans="1:8" x14ac:dyDescent="0.3">
      <c r="A537" s="93" t="str">
        <f>IF(Comparativo!A540="","",Comparativo!A540)</f>
        <v/>
      </c>
      <c r="B537" s="94"/>
      <c r="C537" s="95"/>
      <c r="D537" s="100" t="str">
        <f>IF('Lista de Produtos'!AF529="","",'Lista de Produtos'!AF529)</f>
        <v/>
      </c>
      <c r="E537" s="101"/>
      <c r="F537" s="11" t="str">
        <f>IF(Comparativo!F540="","",Comparativo!F540)</f>
        <v/>
      </c>
      <c r="G537" s="5" t="str">
        <f t="shared" si="8"/>
        <v/>
      </c>
      <c r="H537" s="5" t="str">
        <f>IF('Lista de Produtos'!AG529="","",'Lista de Produtos'!AG529)</f>
        <v/>
      </c>
    </row>
    <row r="538" spans="1:8" x14ac:dyDescent="0.3">
      <c r="A538" s="93" t="str">
        <f>IF(Comparativo!A541="","",Comparativo!A541)</f>
        <v/>
      </c>
      <c r="B538" s="94"/>
      <c r="C538" s="95"/>
      <c r="D538" s="100" t="str">
        <f>IF('Lista de Produtos'!AF530="","",'Lista de Produtos'!AF530)</f>
        <v/>
      </c>
      <c r="E538" s="101"/>
      <c r="F538" s="11" t="str">
        <f>IF(Comparativo!F541="","",Comparativo!F541)</f>
        <v/>
      </c>
      <c r="G538" s="5" t="str">
        <f t="shared" si="8"/>
        <v/>
      </c>
      <c r="H538" s="5" t="str">
        <f>IF('Lista de Produtos'!AG530="","",'Lista de Produtos'!AG530)</f>
        <v/>
      </c>
    </row>
    <row r="539" spans="1:8" x14ac:dyDescent="0.3">
      <c r="A539" s="93" t="str">
        <f>IF(Comparativo!A542="","",Comparativo!A542)</f>
        <v/>
      </c>
      <c r="B539" s="94"/>
      <c r="C539" s="95"/>
      <c r="D539" s="100" t="str">
        <f>IF('Lista de Produtos'!AF531="","",'Lista de Produtos'!AF531)</f>
        <v/>
      </c>
      <c r="E539" s="101"/>
      <c r="F539" s="11" t="str">
        <f>IF(Comparativo!F542="","",Comparativo!F542)</f>
        <v/>
      </c>
      <c r="G539" s="5" t="str">
        <f t="shared" si="8"/>
        <v/>
      </c>
      <c r="H539" s="5" t="str">
        <f>IF('Lista de Produtos'!AG531="","",'Lista de Produtos'!AG531)</f>
        <v/>
      </c>
    </row>
    <row r="540" spans="1:8" x14ac:dyDescent="0.3">
      <c r="A540" s="93" t="str">
        <f>IF(Comparativo!A543="","",Comparativo!A543)</f>
        <v/>
      </c>
      <c r="B540" s="94"/>
      <c r="C540" s="95"/>
      <c r="D540" s="100" t="str">
        <f>IF('Lista de Produtos'!AF532="","",'Lista de Produtos'!AF532)</f>
        <v/>
      </c>
      <c r="E540" s="101"/>
      <c r="F540" s="11" t="str">
        <f>IF(Comparativo!F543="","",Comparativo!F543)</f>
        <v/>
      </c>
      <c r="G540" s="5" t="str">
        <f t="shared" si="8"/>
        <v/>
      </c>
      <c r="H540" s="5" t="str">
        <f>IF('Lista de Produtos'!AG532="","",'Lista de Produtos'!AG532)</f>
        <v/>
      </c>
    </row>
    <row r="541" spans="1:8" x14ac:dyDescent="0.3">
      <c r="A541" s="93" t="str">
        <f>IF(Comparativo!A544="","",Comparativo!A544)</f>
        <v/>
      </c>
      <c r="B541" s="94"/>
      <c r="C541" s="95"/>
      <c r="D541" s="100" t="str">
        <f>IF('Lista de Produtos'!AF533="","",'Lista de Produtos'!AF533)</f>
        <v/>
      </c>
      <c r="E541" s="101"/>
      <c r="F541" s="11" t="str">
        <f>IF(Comparativo!F544="","",Comparativo!F544)</f>
        <v/>
      </c>
      <c r="G541" s="5" t="str">
        <f t="shared" si="8"/>
        <v/>
      </c>
      <c r="H541" s="5" t="str">
        <f>IF('Lista de Produtos'!AG533="","",'Lista de Produtos'!AG533)</f>
        <v/>
      </c>
    </row>
    <row r="542" spans="1:8" x14ac:dyDescent="0.3">
      <c r="A542" s="93" t="str">
        <f>IF(Comparativo!A545="","",Comparativo!A545)</f>
        <v/>
      </c>
      <c r="B542" s="94"/>
      <c r="C542" s="95"/>
      <c r="D542" s="100" t="str">
        <f>IF('Lista de Produtos'!AF534="","",'Lista de Produtos'!AF534)</f>
        <v/>
      </c>
      <c r="E542" s="101"/>
      <c r="F542" s="11" t="str">
        <f>IF(Comparativo!F545="","",Comparativo!F545)</f>
        <v/>
      </c>
      <c r="G542" s="5" t="str">
        <f t="shared" si="8"/>
        <v/>
      </c>
      <c r="H542" s="5" t="str">
        <f>IF('Lista de Produtos'!AG534="","",'Lista de Produtos'!AG534)</f>
        <v/>
      </c>
    </row>
    <row r="543" spans="1:8" x14ac:dyDescent="0.3">
      <c r="A543" s="93" t="str">
        <f>IF(Comparativo!A546="","",Comparativo!A546)</f>
        <v/>
      </c>
      <c r="B543" s="94"/>
      <c r="C543" s="95"/>
      <c r="D543" s="100" t="str">
        <f>IF('Lista de Produtos'!AF535="","",'Lista de Produtos'!AF535)</f>
        <v/>
      </c>
      <c r="E543" s="101"/>
      <c r="F543" s="11" t="str">
        <f>IF(Comparativo!F546="","",Comparativo!F546)</f>
        <v/>
      </c>
      <c r="G543" s="5" t="str">
        <f t="shared" si="8"/>
        <v/>
      </c>
      <c r="H543" s="5" t="str">
        <f>IF('Lista de Produtos'!AG535="","",'Lista de Produtos'!AG535)</f>
        <v/>
      </c>
    </row>
    <row r="544" spans="1:8" x14ac:dyDescent="0.3">
      <c r="A544" s="93" t="str">
        <f>IF(Comparativo!A547="","",Comparativo!A547)</f>
        <v/>
      </c>
      <c r="B544" s="94"/>
      <c r="C544" s="95"/>
      <c r="D544" s="100" t="str">
        <f>IF('Lista de Produtos'!AF536="","",'Lista de Produtos'!AF536)</f>
        <v/>
      </c>
      <c r="E544" s="101"/>
      <c r="F544" s="11" t="str">
        <f>IF(Comparativo!F547="","",Comparativo!F547)</f>
        <v/>
      </c>
      <c r="G544" s="5" t="str">
        <f t="shared" si="8"/>
        <v/>
      </c>
      <c r="H544" s="5" t="str">
        <f>IF('Lista de Produtos'!AG536="","",'Lista de Produtos'!AG536)</f>
        <v/>
      </c>
    </row>
    <row r="545" spans="1:8" x14ac:dyDescent="0.3">
      <c r="A545" s="93" t="str">
        <f>IF(Comparativo!A548="","",Comparativo!A548)</f>
        <v/>
      </c>
      <c r="B545" s="94"/>
      <c r="C545" s="95"/>
      <c r="D545" s="100" t="str">
        <f>IF('Lista de Produtos'!AF537="","",'Lista de Produtos'!AF537)</f>
        <v/>
      </c>
      <c r="E545" s="101"/>
      <c r="F545" s="11" t="str">
        <f>IF(Comparativo!F548="","",Comparativo!F548)</f>
        <v/>
      </c>
      <c r="G545" s="5" t="str">
        <f t="shared" si="8"/>
        <v/>
      </c>
      <c r="H545" s="5" t="str">
        <f>IF('Lista de Produtos'!AG537="","",'Lista de Produtos'!AG537)</f>
        <v/>
      </c>
    </row>
    <row r="546" spans="1:8" x14ac:dyDescent="0.3">
      <c r="A546" s="93" t="str">
        <f>IF(Comparativo!A549="","",Comparativo!A549)</f>
        <v/>
      </c>
      <c r="B546" s="94"/>
      <c r="C546" s="95"/>
      <c r="D546" s="100" t="str">
        <f>IF('Lista de Produtos'!AF538="","",'Lista de Produtos'!AF538)</f>
        <v/>
      </c>
      <c r="E546" s="101"/>
      <c r="F546" s="11" t="str">
        <f>IF(Comparativo!F549="","",Comparativo!F549)</f>
        <v/>
      </c>
      <c r="G546" s="5" t="str">
        <f t="shared" si="8"/>
        <v/>
      </c>
      <c r="H546" s="5" t="str">
        <f>IF('Lista de Produtos'!AG538="","",'Lista de Produtos'!AG538)</f>
        <v/>
      </c>
    </row>
    <row r="547" spans="1:8" x14ac:dyDescent="0.3">
      <c r="A547" s="93" t="str">
        <f>IF(Comparativo!A550="","",Comparativo!A550)</f>
        <v/>
      </c>
      <c r="B547" s="94"/>
      <c r="C547" s="95"/>
      <c r="D547" s="100" t="str">
        <f>IF('Lista de Produtos'!AF539="","",'Lista de Produtos'!AF539)</f>
        <v/>
      </c>
      <c r="E547" s="101"/>
      <c r="F547" s="11" t="str">
        <f>IF(Comparativo!F550="","",Comparativo!F550)</f>
        <v/>
      </c>
      <c r="G547" s="5" t="str">
        <f t="shared" si="8"/>
        <v/>
      </c>
      <c r="H547" s="5" t="str">
        <f>IF('Lista de Produtos'!AG539="","",'Lista de Produtos'!AG539)</f>
        <v/>
      </c>
    </row>
    <row r="548" spans="1:8" x14ac:dyDescent="0.3">
      <c r="A548" s="93" t="str">
        <f>IF(Comparativo!A551="","",Comparativo!A551)</f>
        <v/>
      </c>
      <c r="B548" s="94"/>
      <c r="C548" s="95"/>
      <c r="D548" s="100" t="str">
        <f>IF('Lista de Produtos'!AF540="","",'Lista de Produtos'!AF540)</f>
        <v/>
      </c>
      <c r="E548" s="101"/>
      <c r="F548" s="11" t="str">
        <f>IF(Comparativo!F551="","",Comparativo!F551)</f>
        <v/>
      </c>
      <c r="G548" s="5" t="str">
        <f t="shared" si="8"/>
        <v/>
      </c>
      <c r="H548" s="5" t="str">
        <f>IF('Lista de Produtos'!AG540="","",'Lista de Produtos'!AG540)</f>
        <v/>
      </c>
    </row>
    <row r="549" spans="1:8" x14ac:dyDescent="0.3">
      <c r="A549" s="93" t="str">
        <f>IF(Comparativo!A552="","",Comparativo!A552)</f>
        <v/>
      </c>
      <c r="B549" s="94"/>
      <c r="C549" s="95"/>
      <c r="D549" s="100" t="str">
        <f>IF('Lista de Produtos'!AF541="","",'Lista de Produtos'!AF541)</f>
        <v/>
      </c>
      <c r="E549" s="101"/>
      <c r="F549" s="11" t="str">
        <f>IF(Comparativo!F552="","",Comparativo!F552)</f>
        <v/>
      </c>
      <c r="G549" s="5" t="str">
        <f t="shared" si="8"/>
        <v/>
      </c>
      <c r="H549" s="5" t="str">
        <f>IF('Lista de Produtos'!AG541="","",'Lista de Produtos'!AG541)</f>
        <v/>
      </c>
    </row>
    <row r="550" spans="1:8" x14ac:dyDescent="0.3">
      <c r="A550" s="93" t="str">
        <f>IF(Comparativo!A553="","",Comparativo!A553)</f>
        <v/>
      </c>
      <c r="B550" s="94"/>
      <c r="C550" s="95"/>
      <c r="D550" s="100" t="str">
        <f>IF('Lista de Produtos'!AF542="","",'Lista de Produtos'!AF542)</f>
        <v/>
      </c>
      <c r="E550" s="101"/>
      <c r="F550" s="11" t="str">
        <f>IF(Comparativo!F553="","",Comparativo!F553)</f>
        <v/>
      </c>
      <c r="G550" s="5" t="str">
        <f t="shared" si="8"/>
        <v/>
      </c>
      <c r="H550" s="5" t="str">
        <f>IF('Lista de Produtos'!AG542="","",'Lista de Produtos'!AG542)</f>
        <v/>
      </c>
    </row>
    <row r="551" spans="1:8" x14ac:dyDescent="0.3">
      <c r="A551" s="93" t="str">
        <f>IF(Comparativo!A554="","",Comparativo!A554)</f>
        <v/>
      </c>
      <c r="B551" s="94"/>
      <c r="C551" s="95"/>
      <c r="D551" s="100" t="str">
        <f>IF('Lista de Produtos'!AF543="","",'Lista de Produtos'!AF543)</f>
        <v/>
      </c>
      <c r="E551" s="101"/>
      <c r="F551" s="11" t="str">
        <f>IF(Comparativo!F554="","",Comparativo!F554)</f>
        <v/>
      </c>
      <c r="G551" s="5" t="str">
        <f t="shared" si="8"/>
        <v/>
      </c>
      <c r="H551" s="5" t="str">
        <f>IF('Lista de Produtos'!AG543="","",'Lista de Produtos'!AG543)</f>
        <v/>
      </c>
    </row>
    <row r="552" spans="1:8" x14ac:dyDescent="0.3">
      <c r="A552" s="93" t="str">
        <f>IF(Comparativo!A555="","",Comparativo!A555)</f>
        <v/>
      </c>
      <c r="B552" s="94"/>
      <c r="C552" s="95"/>
      <c r="D552" s="100" t="str">
        <f>IF('Lista de Produtos'!AF544="","",'Lista de Produtos'!AF544)</f>
        <v/>
      </c>
      <c r="E552" s="101"/>
      <c r="F552" s="11" t="str">
        <f>IF(Comparativo!F555="","",Comparativo!F555)</f>
        <v/>
      </c>
      <c r="G552" s="5" t="str">
        <f t="shared" si="8"/>
        <v/>
      </c>
      <c r="H552" s="5" t="str">
        <f>IF('Lista de Produtos'!AG544="","",'Lista de Produtos'!AG544)</f>
        <v/>
      </c>
    </row>
    <row r="553" spans="1:8" x14ac:dyDescent="0.3">
      <c r="A553" s="93" t="str">
        <f>IF(Comparativo!A556="","",Comparativo!A556)</f>
        <v/>
      </c>
      <c r="B553" s="94"/>
      <c r="C553" s="95"/>
      <c r="D553" s="100" t="str">
        <f>IF('Lista de Produtos'!AF545="","",'Lista de Produtos'!AF545)</f>
        <v/>
      </c>
      <c r="E553" s="101"/>
      <c r="F553" s="11" t="str">
        <f>IF(Comparativo!F556="","",Comparativo!F556)</f>
        <v/>
      </c>
      <c r="G553" s="5" t="str">
        <f t="shared" si="8"/>
        <v/>
      </c>
      <c r="H553" s="5" t="str">
        <f>IF('Lista de Produtos'!AG545="","",'Lista de Produtos'!AG545)</f>
        <v/>
      </c>
    </row>
    <row r="554" spans="1:8" x14ac:dyDescent="0.3">
      <c r="A554" s="93" t="str">
        <f>IF(Comparativo!A557="","",Comparativo!A557)</f>
        <v/>
      </c>
      <c r="B554" s="94"/>
      <c r="C554" s="95"/>
      <c r="D554" s="100" t="str">
        <f>IF('Lista de Produtos'!AF546="","",'Lista de Produtos'!AF546)</f>
        <v/>
      </c>
      <c r="E554" s="101"/>
      <c r="F554" s="11" t="str">
        <f>IF(Comparativo!F557="","",Comparativo!F557)</f>
        <v/>
      </c>
      <c r="G554" s="5" t="str">
        <f t="shared" si="8"/>
        <v/>
      </c>
      <c r="H554" s="5" t="str">
        <f>IF('Lista de Produtos'!AG546="","",'Lista de Produtos'!AG546)</f>
        <v/>
      </c>
    </row>
    <row r="555" spans="1:8" x14ac:dyDescent="0.3">
      <c r="A555" s="93" t="str">
        <f>IF(Comparativo!A558="","",Comparativo!A558)</f>
        <v/>
      </c>
      <c r="B555" s="94"/>
      <c r="C555" s="95"/>
      <c r="D555" s="100" t="str">
        <f>IF('Lista de Produtos'!AF547="","",'Lista de Produtos'!AF547)</f>
        <v/>
      </c>
      <c r="E555" s="101"/>
      <c r="F555" s="11" t="str">
        <f>IF(Comparativo!F558="","",Comparativo!F558)</f>
        <v/>
      </c>
      <c r="G555" s="5" t="str">
        <f t="shared" si="8"/>
        <v/>
      </c>
      <c r="H555" s="5" t="str">
        <f>IF('Lista de Produtos'!AG547="","",'Lista de Produtos'!AG547)</f>
        <v/>
      </c>
    </row>
    <row r="556" spans="1:8" x14ac:dyDescent="0.3">
      <c r="A556" s="93" t="str">
        <f>IF(Comparativo!A559="","",Comparativo!A559)</f>
        <v/>
      </c>
      <c r="B556" s="94"/>
      <c r="C556" s="95"/>
      <c r="D556" s="100" t="str">
        <f>IF('Lista de Produtos'!AF548="","",'Lista de Produtos'!AF548)</f>
        <v/>
      </c>
      <c r="E556" s="101"/>
      <c r="F556" s="11" t="str">
        <f>IF(Comparativo!F559="","",Comparativo!F559)</f>
        <v/>
      </c>
      <c r="G556" s="5" t="str">
        <f t="shared" si="8"/>
        <v/>
      </c>
      <c r="H556" s="5" t="str">
        <f>IF('Lista de Produtos'!AG548="","",'Lista de Produtos'!AG548)</f>
        <v/>
      </c>
    </row>
    <row r="557" spans="1:8" x14ac:dyDescent="0.3">
      <c r="A557" s="93" t="str">
        <f>IF(Comparativo!A560="","",Comparativo!A560)</f>
        <v/>
      </c>
      <c r="B557" s="94"/>
      <c r="C557" s="95"/>
      <c r="D557" s="100" t="str">
        <f>IF('Lista de Produtos'!AF549="","",'Lista de Produtos'!AF549)</f>
        <v/>
      </c>
      <c r="E557" s="101"/>
      <c r="F557" s="11" t="str">
        <f>IF(Comparativo!F560="","",Comparativo!F560)</f>
        <v/>
      </c>
      <c r="G557" s="5" t="str">
        <f t="shared" si="8"/>
        <v/>
      </c>
      <c r="H557" s="5" t="str">
        <f>IF('Lista de Produtos'!AG549="","",'Lista de Produtos'!AG549)</f>
        <v/>
      </c>
    </row>
    <row r="558" spans="1:8" x14ac:dyDescent="0.3">
      <c r="A558" s="93" t="str">
        <f>IF(Comparativo!A561="","",Comparativo!A561)</f>
        <v/>
      </c>
      <c r="B558" s="94"/>
      <c r="C558" s="95"/>
      <c r="D558" s="100" t="str">
        <f>IF('Lista de Produtos'!AF550="","",'Lista de Produtos'!AF550)</f>
        <v/>
      </c>
      <c r="E558" s="101"/>
      <c r="F558" s="11" t="str">
        <f>IF(Comparativo!F561="","",Comparativo!F561)</f>
        <v/>
      </c>
      <c r="G558" s="5" t="str">
        <f t="shared" si="8"/>
        <v/>
      </c>
      <c r="H558" s="5" t="str">
        <f>IF('Lista de Produtos'!AG550="","",'Lista de Produtos'!AG550)</f>
        <v/>
      </c>
    </row>
    <row r="559" spans="1:8" x14ac:dyDescent="0.3">
      <c r="A559" s="93" t="str">
        <f>IF(Comparativo!A562="","",Comparativo!A562)</f>
        <v/>
      </c>
      <c r="B559" s="94"/>
      <c r="C559" s="95"/>
      <c r="D559" s="100" t="str">
        <f>IF('Lista de Produtos'!AF551="","",'Lista de Produtos'!AF551)</f>
        <v/>
      </c>
      <c r="E559" s="101"/>
      <c r="F559" s="11" t="str">
        <f>IF(Comparativo!F562="","",Comparativo!F562)</f>
        <v/>
      </c>
      <c r="G559" s="5" t="str">
        <f t="shared" si="8"/>
        <v/>
      </c>
      <c r="H559" s="5" t="str">
        <f>IF('Lista de Produtos'!AG551="","",'Lista de Produtos'!AG551)</f>
        <v/>
      </c>
    </row>
    <row r="560" spans="1:8" x14ac:dyDescent="0.3">
      <c r="A560" s="93" t="str">
        <f>IF(Comparativo!A563="","",Comparativo!A563)</f>
        <v/>
      </c>
      <c r="B560" s="94"/>
      <c r="C560" s="95"/>
      <c r="D560" s="100" t="str">
        <f>IF('Lista de Produtos'!AF552="","",'Lista de Produtos'!AF552)</f>
        <v/>
      </c>
      <c r="E560" s="101"/>
      <c r="F560" s="11" t="str">
        <f>IF(Comparativo!F563="","",Comparativo!F563)</f>
        <v/>
      </c>
      <c r="G560" s="5" t="str">
        <f t="shared" si="8"/>
        <v/>
      </c>
      <c r="H560" s="5" t="str">
        <f>IF('Lista de Produtos'!AG552="","",'Lista de Produtos'!AG552)</f>
        <v/>
      </c>
    </row>
    <row r="561" spans="1:8" x14ac:dyDescent="0.3">
      <c r="A561" s="93" t="str">
        <f>IF(Comparativo!A564="","",Comparativo!A564)</f>
        <v/>
      </c>
      <c r="B561" s="94"/>
      <c r="C561" s="95"/>
      <c r="D561" s="100" t="str">
        <f>IF('Lista de Produtos'!AF553="","",'Lista de Produtos'!AF553)</f>
        <v/>
      </c>
      <c r="E561" s="101"/>
      <c r="F561" s="11" t="str">
        <f>IF(Comparativo!F564="","",Comparativo!F564)</f>
        <v/>
      </c>
      <c r="G561" s="5" t="str">
        <f t="shared" si="8"/>
        <v/>
      </c>
      <c r="H561" s="5" t="str">
        <f>IF('Lista de Produtos'!AG553="","",'Lista de Produtos'!AG553)</f>
        <v/>
      </c>
    </row>
    <row r="562" spans="1:8" x14ac:dyDescent="0.3">
      <c r="A562" s="93" t="str">
        <f>IF(Comparativo!A565="","",Comparativo!A565)</f>
        <v/>
      </c>
      <c r="B562" s="94"/>
      <c r="C562" s="95"/>
      <c r="D562" s="100" t="str">
        <f>IF('Lista de Produtos'!AF554="","",'Lista de Produtos'!AF554)</f>
        <v/>
      </c>
      <c r="E562" s="101"/>
      <c r="F562" s="11" t="str">
        <f>IF(Comparativo!F565="","",Comparativo!F565)</f>
        <v/>
      </c>
      <c r="G562" s="5" t="str">
        <f t="shared" si="8"/>
        <v/>
      </c>
      <c r="H562" s="5" t="str">
        <f>IF('Lista de Produtos'!AG554="","",'Lista de Produtos'!AG554)</f>
        <v/>
      </c>
    </row>
    <row r="563" spans="1:8" x14ac:dyDescent="0.3">
      <c r="A563" s="93" t="str">
        <f>IF(Comparativo!A566="","",Comparativo!A566)</f>
        <v/>
      </c>
      <c r="B563" s="94"/>
      <c r="C563" s="95"/>
      <c r="D563" s="100" t="str">
        <f>IF('Lista de Produtos'!AF555="","",'Lista de Produtos'!AF555)</f>
        <v/>
      </c>
      <c r="E563" s="101"/>
      <c r="F563" s="11" t="str">
        <f>IF(Comparativo!F566="","",Comparativo!F566)</f>
        <v/>
      </c>
      <c r="G563" s="5" t="str">
        <f t="shared" si="8"/>
        <v/>
      </c>
      <c r="H563" s="5" t="str">
        <f>IF('Lista de Produtos'!AG555="","",'Lista de Produtos'!AG555)</f>
        <v/>
      </c>
    </row>
    <row r="564" spans="1:8" x14ac:dyDescent="0.3">
      <c r="A564" s="93" t="str">
        <f>IF(Comparativo!A567="","",Comparativo!A567)</f>
        <v/>
      </c>
      <c r="B564" s="94"/>
      <c r="C564" s="95"/>
      <c r="D564" s="100" t="str">
        <f>IF('Lista de Produtos'!AF556="","",'Lista de Produtos'!AF556)</f>
        <v/>
      </c>
      <c r="E564" s="101"/>
      <c r="F564" s="11" t="str">
        <f>IF(Comparativo!F567="","",Comparativo!F567)</f>
        <v/>
      </c>
      <c r="G564" s="5" t="str">
        <f t="shared" si="8"/>
        <v/>
      </c>
      <c r="H564" s="5" t="str">
        <f>IF('Lista de Produtos'!AG556="","",'Lista de Produtos'!AG556)</f>
        <v/>
      </c>
    </row>
    <row r="565" spans="1:8" x14ac:dyDescent="0.3">
      <c r="A565" s="93" t="str">
        <f>IF(Comparativo!A568="","",Comparativo!A568)</f>
        <v/>
      </c>
      <c r="B565" s="94"/>
      <c r="C565" s="95"/>
      <c r="D565" s="100" t="str">
        <f>IF('Lista de Produtos'!AF557="","",'Lista de Produtos'!AF557)</f>
        <v/>
      </c>
      <c r="E565" s="101"/>
      <c r="F565" s="11" t="str">
        <f>IF(Comparativo!F568="","",Comparativo!F568)</f>
        <v/>
      </c>
      <c r="G565" s="5" t="str">
        <f t="shared" si="8"/>
        <v/>
      </c>
      <c r="H565" s="5" t="str">
        <f>IF('Lista de Produtos'!AG557="","",'Lista de Produtos'!AG557)</f>
        <v/>
      </c>
    </row>
    <row r="566" spans="1:8" x14ac:dyDescent="0.3">
      <c r="A566" s="93" t="str">
        <f>IF(Comparativo!A569="","",Comparativo!A569)</f>
        <v/>
      </c>
      <c r="B566" s="94"/>
      <c r="C566" s="95"/>
      <c r="D566" s="100" t="str">
        <f>IF('Lista de Produtos'!AF558="","",'Lista de Produtos'!AF558)</f>
        <v/>
      </c>
      <c r="E566" s="101"/>
      <c r="F566" s="11" t="str">
        <f>IF(Comparativo!F569="","",Comparativo!F569)</f>
        <v/>
      </c>
      <c r="G566" s="5" t="str">
        <f t="shared" si="8"/>
        <v/>
      </c>
      <c r="H566" s="5" t="str">
        <f>IF('Lista de Produtos'!AG558="","",'Lista de Produtos'!AG558)</f>
        <v/>
      </c>
    </row>
    <row r="567" spans="1:8" x14ac:dyDescent="0.3">
      <c r="A567" s="93" t="str">
        <f>IF(Comparativo!A570="","",Comparativo!A570)</f>
        <v/>
      </c>
      <c r="B567" s="94"/>
      <c r="C567" s="95"/>
      <c r="D567" s="100" t="str">
        <f>IF('Lista de Produtos'!AF559="","",'Lista de Produtos'!AF559)</f>
        <v/>
      </c>
      <c r="E567" s="101"/>
      <c r="F567" s="11" t="str">
        <f>IF(Comparativo!F570="","",Comparativo!F570)</f>
        <v/>
      </c>
      <c r="G567" s="5" t="str">
        <f t="shared" si="8"/>
        <v/>
      </c>
      <c r="H567" s="5" t="str">
        <f>IF('Lista de Produtos'!AG559="","",'Lista de Produtos'!AG559)</f>
        <v/>
      </c>
    </row>
    <row r="568" spans="1:8" x14ac:dyDescent="0.3">
      <c r="A568" s="93" t="str">
        <f>IF(Comparativo!A571="","",Comparativo!A571)</f>
        <v/>
      </c>
      <c r="B568" s="94"/>
      <c r="C568" s="95"/>
      <c r="D568" s="100" t="str">
        <f>IF('Lista de Produtos'!AF560="","",'Lista de Produtos'!AF560)</f>
        <v/>
      </c>
      <c r="E568" s="101"/>
      <c r="F568" s="11" t="str">
        <f>IF(Comparativo!F571="","",Comparativo!F571)</f>
        <v/>
      </c>
      <c r="G568" s="5" t="str">
        <f t="shared" si="8"/>
        <v/>
      </c>
      <c r="H568" s="5" t="str">
        <f>IF('Lista de Produtos'!AG560="","",'Lista de Produtos'!AG560)</f>
        <v/>
      </c>
    </row>
    <row r="569" spans="1:8" x14ac:dyDescent="0.3">
      <c r="A569" s="93" t="str">
        <f>IF(Comparativo!A572="","",Comparativo!A572)</f>
        <v/>
      </c>
      <c r="B569" s="94"/>
      <c r="C569" s="95"/>
      <c r="D569" s="100" t="str">
        <f>IF('Lista de Produtos'!AF561="","",'Lista de Produtos'!AF561)</f>
        <v/>
      </c>
      <c r="E569" s="101"/>
      <c r="F569" s="11" t="str">
        <f>IF(Comparativo!F572="","",Comparativo!F572)</f>
        <v/>
      </c>
      <c r="G569" s="5" t="str">
        <f t="shared" si="8"/>
        <v/>
      </c>
      <c r="H569" s="5" t="str">
        <f>IF('Lista de Produtos'!AG561="","",'Lista de Produtos'!AG561)</f>
        <v/>
      </c>
    </row>
    <row r="570" spans="1:8" x14ac:dyDescent="0.3">
      <c r="A570" s="93" t="str">
        <f>IF(Comparativo!A573="","",Comparativo!A573)</f>
        <v/>
      </c>
      <c r="B570" s="94"/>
      <c r="C570" s="95"/>
      <c r="D570" s="100" t="str">
        <f>IF('Lista de Produtos'!AF562="","",'Lista de Produtos'!AF562)</f>
        <v/>
      </c>
      <c r="E570" s="101"/>
      <c r="F570" s="11" t="str">
        <f>IF(Comparativo!F573="","",Comparativo!F573)</f>
        <v/>
      </c>
      <c r="G570" s="5" t="str">
        <f t="shared" si="8"/>
        <v/>
      </c>
      <c r="H570" s="5" t="str">
        <f>IF('Lista de Produtos'!AG562="","",'Lista de Produtos'!AG562)</f>
        <v/>
      </c>
    </row>
    <row r="571" spans="1:8" x14ac:dyDescent="0.3">
      <c r="A571" s="93" t="str">
        <f>IF(Comparativo!A574="","",Comparativo!A574)</f>
        <v/>
      </c>
      <c r="B571" s="94"/>
      <c r="C571" s="95"/>
      <c r="D571" s="100" t="str">
        <f>IF('Lista de Produtos'!AF563="","",'Lista de Produtos'!AF563)</f>
        <v/>
      </c>
      <c r="E571" s="101"/>
      <c r="F571" s="11" t="str">
        <f>IF(Comparativo!F574="","",Comparativo!F574)</f>
        <v/>
      </c>
      <c r="G571" s="5" t="str">
        <f t="shared" si="8"/>
        <v/>
      </c>
      <c r="H571" s="5" t="str">
        <f>IF('Lista de Produtos'!AG563="","",'Lista de Produtos'!AG563)</f>
        <v/>
      </c>
    </row>
    <row r="572" spans="1:8" x14ac:dyDescent="0.3">
      <c r="A572" s="93" t="str">
        <f>IF(Comparativo!A575="","",Comparativo!A575)</f>
        <v/>
      </c>
      <c r="B572" s="94"/>
      <c r="C572" s="95"/>
      <c r="D572" s="100" t="str">
        <f>IF('Lista de Produtos'!AF564="","",'Lista de Produtos'!AF564)</f>
        <v/>
      </c>
      <c r="E572" s="101"/>
      <c r="F572" s="11" t="str">
        <f>IF(Comparativo!F575="","",Comparativo!F575)</f>
        <v/>
      </c>
      <c r="G572" s="5" t="str">
        <f t="shared" si="8"/>
        <v/>
      </c>
      <c r="H572" s="5" t="str">
        <f>IF('Lista de Produtos'!AG564="","",'Lista de Produtos'!AG564)</f>
        <v/>
      </c>
    </row>
    <row r="573" spans="1:8" x14ac:dyDescent="0.3">
      <c r="A573" s="93" t="str">
        <f>IF(Comparativo!A576="","",Comparativo!A576)</f>
        <v/>
      </c>
      <c r="B573" s="94"/>
      <c r="C573" s="95"/>
      <c r="D573" s="100" t="str">
        <f>IF('Lista de Produtos'!AF565="","",'Lista de Produtos'!AF565)</f>
        <v/>
      </c>
      <c r="E573" s="101"/>
      <c r="F573" s="11" t="str">
        <f>IF(Comparativo!F576="","",Comparativo!F576)</f>
        <v/>
      </c>
      <c r="G573" s="5" t="str">
        <f t="shared" si="8"/>
        <v/>
      </c>
      <c r="H573" s="5" t="str">
        <f>IF('Lista de Produtos'!AG565="","",'Lista de Produtos'!AG565)</f>
        <v/>
      </c>
    </row>
    <row r="574" spans="1:8" x14ac:dyDescent="0.3">
      <c r="A574" s="93" t="str">
        <f>IF(Comparativo!A577="","",Comparativo!A577)</f>
        <v/>
      </c>
      <c r="B574" s="94"/>
      <c r="C574" s="95"/>
      <c r="D574" s="100" t="str">
        <f>IF('Lista de Produtos'!AF566="","",'Lista de Produtos'!AF566)</f>
        <v/>
      </c>
      <c r="E574" s="101"/>
      <c r="F574" s="11" t="str">
        <f>IF(Comparativo!F577="","",Comparativo!F577)</f>
        <v/>
      </c>
      <c r="G574" s="5" t="str">
        <f t="shared" si="8"/>
        <v/>
      </c>
      <c r="H574" s="5" t="str">
        <f>IF('Lista de Produtos'!AG566="","",'Lista de Produtos'!AG566)</f>
        <v/>
      </c>
    </row>
    <row r="575" spans="1:8" x14ac:dyDescent="0.3">
      <c r="A575" s="93" t="str">
        <f>IF(Comparativo!A578="","",Comparativo!A578)</f>
        <v/>
      </c>
      <c r="B575" s="94"/>
      <c r="C575" s="95"/>
      <c r="D575" s="100" t="str">
        <f>IF('Lista de Produtos'!AF567="","",'Lista de Produtos'!AF567)</f>
        <v/>
      </c>
      <c r="E575" s="101"/>
      <c r="F575" s="11" t="str">
        <f>IF(Comparativo!F578="","",Comparativo!F578)</f>
        <v/>
      </c>
      <c r="G575" s="5" t="str">
        <f t="shared" si="8"/>
        <v/>
      </c>
      <c r="H575" s="5" t="str">
        <f>IF('Lista de Produtos'!AG567="","",'Lista de Produtos'!AG567)</f>
        <v/>
      </c>
    </row>
    <row r="576" spans="1:8" x14ac:dyDescent="0.3">
      <c r="A576" s="93" t="str">
        <f>IF(Comparativo!A579="","",Comparativo!A579)</f>
        <v/>
      </c>
      <c r="B576" s="94"/>
      <c r="C576" s="95"/>
      <c r="D576" s="100" t="str">
        <f>IF('Lista de Produtos'!AF568="","",'Lista de Produtos'!AF568)</f>
        <v/>
      </c>
      <c r="E576" s="101"/>
      <c r="F576" s="11" t="str">
        <f>IF(Comparativo!F579="","",Comparativo!F579)</f>
        <v/>
      </c>
      <c r="G576" s="5" t="str">
        <f t="shared" si="8"/>
        <v/>
      </c>
      <c r="H576" s="5" t="str">
        <f>IF('Lista de Produtos'!AG568="","",'Lista de Produtos'!AG568)</f>
        <v/>
      </c>
    </row>
    <row r="577" spans="1:8" x14ac:dyDescent="0.3">
      <c r="A577" s="93" t="str">
        <f>IF(Comparativo!A580="","",Comparativo!A580)</f>
        <v/>
      </c>
      <c r="B577" s="94"/>
      <c r="C577" s="95"/>
      <c r="D577" s="100" t="str">
        <f>IF('Lista de Produtos'!AF569="","",'Lista de Produtos'!AF569)</f>
        <v/>
      </c>
      <c r="E577" s="101"/>
      <c r="F577" s="11" t="str">
        <f>IF(Comparativo!F580="","",Comparativo!F580)</f>
        <v/>
      </c>
      <c r="G577" s="5" t="str">
        <f t="shared" si="8"/>
        <v/>
      </c>
      <c r="H577" s="5" t="str">
        <f>IF('Lista de Produtos'!AG569="","",'Lista de Produtos'!AG569)</f>
        <v/>
      </c>
    </row>
    <row r="578" spans="1:8" x14ac:dyDescent="0.3">
      <c r="A578" s="93" t="str">
        <f>IF(Comparativo!A581="","",Comparativo!A581)</f>
        <v/>
      </c>
      <c r="B578" s="94"/>
      <c r="C578" s="95"/>
      <c r="D578" s="100" t="str">
        <f>IF('Lista de Produtos'!AF570="","",'Lista de Produtos'!AF570)</f>
        <v/>
      </c>
      <c r="E578" s="101"/>
      <c r="F578" s="11" t="str">
        <f>IF(Comparativo!F581="","",Comparativo!F581)</f>
        <v/>
      </c>
      <c r="G578" s="5" t="str">
        <f t="shared" si="8"/>
        <v/>
      </c>
      <c r="H578" s="5" t="str">
        <f>IF('Lista de Produtos'!AG570="","",'Lista de Produtos'!AG570)</f>
        <v/>
      </c>
    </row>
    <row r="579" spans="1:8" x14ac:dyDescent="0.3">
      <c r="A579" s="93" t="str">
        <f>IF(Comparativo!A582="","",Comparativo!A582)</f>
        <v/>
      </c>
      <c r="B579" s="94"/>
      <c r="C579" s="95"/>
      <c r="D579" s="100" t="str">
        <f>IF('Lista de Produtos'!AF571="","",'Lista de Produtos'!AF571)</f>
        <v/>
      </c>
      <c r="E579" s="101"/>
      <c r="F579" s="11" t="str">
        <f>IF(Comparativo!F582="","",Comparativo!F582)</f>
        <v/>
      </c>
      <c r="G579" s="5" t="str">
        <f t="shared" si="8"/>
        <v/>
      </c>
      <c r="H579" s="5" t="str">
        <f>IF('Lista de Produtos'!AG571="","",'Lista de Produtos'!AG571)</f>
        <v/>
      </c>
    </row>
    <row r="580" spans="1:8" x14ac:dyDescent="0.3">
      <c r="A580" s="93" t="str">
        <f>IF(Comparativo!A583="","",Comparativo!A583)</f>
        <v/>
      </c>
      <c r="B580" s="94"/>
      <c r="C580" s="95"/>
      <c r="D580" s="100" t="str">
        <f>IF('Lista de Produtos'!AF572="","",'Lista de Produtos'!AF572)</f>
        <v/>
      </c>
      <c r="E580" s="101"/>
      <c r="F580" s="11" t="str">
        <f>IF(Comparativo!F583="","",Comparativo!F583)</f>
        <v/>
      </c>
      <c r="G580" s="5" t="str">
        <f t="shared" si="8"/>
        <v/>
      </c>
      <c r="H580" s="5" t="str">
        <f>IF('Lista de Produtos'!AG572="","",'Lista de Produtos'!AG572)</f>
        <v/>
      </c>
    </row>
    <row r="581" spans="1:8" x14ac:dyDescent="0.3">
      <c r="A581" s="93" t="str">
        <f>IF(Comparativo!A584="","",Comparativo!A584)</f>
        <v/>
      </c>
      <c r="B581" s="94"/>
      <c r="C581" s="95"/>
      <c r="D581" s="100" t="str">
        <f>IF('Lista de Produtos'!AF573="","",'Lista de Produtos'!AF573)</f>
        <v/>
      </c>
      <c r="E581" s="101"/>
      <c r="F581" s="11" t="str">
        <f>IF(Comparativo!F584="","",Comparativo!F584)</f>
        <v/>
      </c>
      <c r="G581" s="5" t="str">
        <f t="shared" si="8"/>
        <v/>
      </c>
      <c r="H581" s="5" t="str">
        <f>IF('Lista de Produtos'!AG573="","",'Lista de Produtos'!AG573)</f>
        <v/>
      </c>
    </row>
    <row r="582" spans="1:8" x14ac:dyDescent="0.3">
      <c r="A582" s="93" t="str">
        <f>IF(Comparativo!A585="","",Comparativo!A585)</f>
        <v/>
      </c>
      <c r="B582" s="94"/>
      <c r="C582" s="95"/>
      <c r="D582" s="100" t="str">
        <f>IF('Lista de Produtos'!AF574="","",'Lista de Produtos'!AF574)</f>
        <v/>
      </c>
      <c r="E582" s="101"/>
      <c r="F582" s="11" t="str">
        <f>IF(Comparativo!F585="","",Comparativo!F585)</f>
        <v/>
      </c>
      <c r="G582" s="5" t="str">
        <f t="shared" si="8"/>
        <v/>
      </c>
      <c r="H582" s="5" t="str">
        <f>IF('Lista de Produtos'!AG574="","",'Lista de Produtos'!AG574)</f>
        <v/>
      </c>
    </row>
    <row r="583" spans="1:8" x14ac:dyDescent="0.3">
      <c r="A583" s="93" t="str">
        <f>IF(Comparativo!A586="","",Comparativo!A586)</f>
        <v/>
      </c>
      <c r="B583" s="94"/>
      <c r="C583" s="95"/>
      <c r="D583" s="100" t="str">
        <f>IF('Lista de Produtos'!AF575="","",'Lista de Produtos'!AF575)</f>
        <v/>
      </c>
      <c r="E583" s="101"/>
      <c r="F583" s="11" t="str">
        <f>IF(Comparativo!F586="","",Comparativo!F586)</f>
        <v/>
      </c>
      <c r="G583" s="5" t="str">
        <f t="shared" si="8"/>
        <v/>
      </c>
      <c r="H583" s="5" t="str">
        <f>IF('Lista de Produtos'!AG575="","",'Lista de Produtos'!AG575)</f>
        <v/>
      </c>
    </row>
    <row r="584" spans="1:8" x14ac:dyDescent="0.3">
      <c r="A584" s="93" t="str">
        <f>IF(Comparativo!A587="","",Comparativo!A587)</f>
        <v/>
      </c>
      <c r="B584" s="94"/>
      <c r="C584" s="95"/>
      <c r="D584" s="100" t="str">
        <f>IF('Lista de Produtos'!AF576="","",'Lista de Produtos'!AF576)</f>
        <v/>
      </c>
      <c r="E584" s="101"/>
      <c r="F584" s="11" t="str">
        <f>IF(Comparativo!F587="","",Comparativo!F587)</f>
        <v/>
      </c>
      <c r="G584" s="5" t="str">
        <f t="shared" si="8"/>
        <v/>
      </c>
      <c r="H584" s="5" t="str">
        <f>IF('Lista de Produtos'!AG576="","",'Lista de Produtos'!AG576)</f>
        <v/>
      </c>
    </row>
    <row r="585" spans="1:8" x14ac:dyDescent="0.3">
      <c r="A585" s="93" t="str">
        <f>IF(Comparativo!A588="","",Comparativo!A588)</f>
        <v/>
      </c>
      <c r="B585" s="94"/>
      <c r="C585" s="95"/>
      <c r="D585" s="100" t="str">
        <f>IF('Lista de Produtos'!AF577="","",'Lista de Produtos'!AF577)</f>
        <v/>
      </c>
      <c r="E585" s="101"/>
      <c r="F585" s="11" t="str">
        <f>IF(Comparativo!F588="","",Comparativo!F588)</f>
        <v/>
      </c>
      <c r="G585" s="5" t="str">
        <f t="shared" si="8"/>
        <v/>
      </c>
      <c r="H585" s="5" t="str">
        <f>IF('Lista de Produtos'!AG577="","",'Lista de Produtos'!AG577)</f>
        <v/>
      </c>
    </row>
    <row r="586" spans="1:8" x14ac:dyDescent="0.3">
      <c r="A586" s="93" t="str">
        <f>IF(Comparativo!A589="","",Comparativo!A589)</f>
        <v/>
      </c>
      <c r="B586" s="94"/>
      <c r="C586" s="95"/>
      <c r="D586" s="100" t="str">
        <f>IF('Lista de Produtos'!AF578="","",'Lista de Produtos'!AF578)</f>
        <v/>
      </c>
      <c r="E586" s="101"/>
      <c r="F586" s="11" t="str">
        <f>IF(Comparativo!F589="","",Comparativo!F589)</f>
        <v/>
      </c>
      <c r="G586" s="5" t="str">
        <f t="shared" si="8"/>
        <v/>
      </c>
      <c r="H586" s="5" t="str">
        <f>IF('Lista de Produtos'!AG578="","",'Lista de Produtos'!AG578)</f>
        <v/>
      </c>
    </row>
    <row r="587" spans="1:8" x14ac:dyDescent="0.3">
      <c r="A587" s="93" t="str">
        <f>IF(Comparativo!A590="","",Comparativo!A590)</f>
        <v/>
      </c>
      <c r="B587" s="94"/>
      <c r="C587" s="95"/>
      <c r="D587" s="100" t="str">
        <f>IF('Lista de Produtos'!AF579="","",'Lista de Produtos'!AF579)</f>
        <v/>
      </c>
      <c r="E587" s="101"/>
      <c r="F587" s="11" t="str">
        <f>IF(Comparativo!F590="","",Comparativo!F590)</f>
        <v/>
      </c>
      <c r="G587" s="5" t="str">
        <f t="shared" ref="G587:G650" si="9">IFERROR(D587*F587,"")</f>
        <v/>
      </c>
      <c r="H587" s="5" t="str">
        <f>IF('Lista de Produtos'!AG579="","",'Lista de Produtos'!AG579)</f>
        <v/>
      </c>
    </row>
    <row r="588" spans="1:8" x14ac:dyDescent="0.3">
      <c r="A588" s="93" t="str">
        <f>IF(Comparativo!A591="","",Comparativo!A591)</f>
        <v/>
      </c>
      <c r="B588" s="94"/>
      <c r="C588" s="95"/>
      <c r="D588" s="100" t="str">
        <f>IF('Lista de Produtos'!AF580="","",'Lista de Produtos'!AF580)</f>
        <v/>
      </c>
      <c r="E588" s="101"/>
      <c r="F588" s="11" t="str">
        <f>IF(Comparativo!F591="","",Comparativo!F591)</f>
        <v/>
      </c>
      <c r="G588" s="5" t="str">
        <f t="shared" si="9"/>
        <v/>
      </c>
      <c r="H588" s="5" t="str">
        <f>IF('Lista de Produtos'!AG580="","",'Lista de Produtos'!AG580)</f>
        <v/>
      </c>
    </row>
    <row r="589" spans="1:8" x14ac:dyDescent="0.3">
      <c r="A589" s="93" t="str">
        <f>IF(Comparativo!A592="","",Comparativo!A592)</f>
        <v/>
      </c>
      <c r="B589" s="94"/>
      <c r="C589" s="95"/>
      <c r="D589" s="100" t="str">
        <f>IF('Lista de Produtos'!AF581="","",'Lista de Produtos'!AF581)</f>
        <v/>
      </c>
      <c r="E589" s="101"/>
      <c r="F589" s="11" t="str">
        <f>IF(Comparativo!F592="","",Comparativo!F592)</f>
        <v/>
      </c>
      <c r="G589" s="5" t="str">
        <f t="shared" si="9"/>
        <v/>
      </c>
      <c r="H589" s="5" t="str">
        <f>IF('Lista de Produtos'!AG581="","",'Lista de Produtos'!AG581)</f>
        <v/>
      </c>
    </row>
    <row r="590" spans="1:8" x14ac:dyDescent="0.3">
      <c r="A590" s="93" t="str">
        <f>IF(Comparativo!A593="","",Comparativo!A593)</f>
        <v/>
      </c>
      <c r="B590" s="94"/>
      <c r="C590" s="95"/>
      <c r="D590" s="100" t="str">
        <f>IF('Lista de Produtos'!AF582="","",'Lista de Produtos'!AF582)</f>
        <v/>
      </c>
      <c r="E590" s="101"/>
      <c r="F590" s="11" t="str">
        <f>IF(Comparativo!F593="","",Comparativo!F593)</f>
        <v/>
      </c>
      <c r="G590" s="5" t="str">
        <f t="shared" si="9"/>
        <v/>
      </c>
      <c r="H590" s="5" t="str">
        <f>IF('Lista de Produtos'!AG582="","",'Lista de Produtos'!AG582)</f>
        <v/>
      </c>
    </row>
    <row r="591" spans="1:8" x14ac:dyDescent="0.3">
      <c r="A591" s="93" t="str">
        <f>IF(Comparativo!A594="","",Comparativo!A594)</f>
        <v/>
      </c>
      <c r="B591" s="94"/>
      <c r="C591" s="95"/>
      <c r="D591" s="100" t="str">
        <f>IF('Lista de Produtos'!AF583="","",'Lista de Produtos'!AF583)</f>
        <v/>
      </c>
      <c r="E591" s="101"/>
      <c r="F591" s="11" t="str">
        <f>IF(Comparativo!F594="","",Comparativo!F594)</f>
        <v/>
      </c>
      <c r="G591" s="5" t="str">
        <f t="shared" si="9"/>
        <v/>
      </c>
      <c r="H591" s="5" t="str">
        <f>IF('Lista de Produtos'!AG583="","",'Lista de Produtos'!AG583)</f>
        <v/>
      </c>
    </row>
    <row r="592" spans="1:8" x14ac:dyDescent="0.3">
      <c r="A592" s="93" t="str">
        <f>IF(Comparativo!A595="","",Comparativo!A595)</f>
        <v/>
      </c>
      <c r="B592" s="94"/>
      <c r="C592" s="95"/>
      <c r="D592" s="100" t="str">
        <f>IF('Lista de Produtos'!AF584="","",'Lista de Produtos'!AF584)</f>
        <v/>
      </c>
      <c r="E592" s="101"/>
      <c r="F592" s="11" t="str">
        <f>IF(Comparativo!F595="","",Comparativo!F595)</f>
        <v/>
      </c>
      <c r="G592" s="5" t="str">
        <f t="shared" si="9"/>
        <v/>
      </c>
      <c r="H592" s="5" t="str">
        <f>IF('Lista de Produtos'!AG584="","",'Lista de Produtos'!AG584)</f>
        <v/>
      </c>
    </row>
    <row r="593" spans="1:8" x14ac:dyDescent="0.3">
      <c r="A593" s="93" t="str">
        <f>IF(Comparativo!A596="","",Comparativo!A596)</f>
        <v/>
      </c>
      <c r="B593" s="94"/>
      <c r="C593" s="95"/>
      <c r="D593" s="100" t="str">
        <f>IF('Lista de Produtos'!AF585="","",'Lista de Produtos'!AF585)</f>
        <v/>
      </c>
      <c r="E593" s="101"/>
      <c r="F593" s="11" t="str">
        <f>IF(Comparativo!F596="","",Comparativo!F596)</f>
        <v/>
      </c>
      <c r="G593" s="5" t="str">
        <f t="shared" si="9"/>
        <v/>
      </c>
      <c r="H593" s="5" t="str">
        <f>IF('Lista de Produtos'!AG585="","",'Lista de Produtos'!AG585)</f>
        <v/>
      </c>
    </row>
    <row r="594" spans="1:8" x14ac:dyDescent="0.3">
      <c r="A594" s="93" t="str">
        <f>IF(Comparativo!A597="","",Comparativo!A597)</f>
        <v/>
      </c>
      <c r="B594" s="94"/>
      <c r="C594" s="95"/>
      <c r="D594" s="100" t="str">
        <f>IF('Lista de Produtos'!AF586="","",'Lista de Produtos'!AF586)</f>
        <v/>
      </c>
      <c r="E594" s="101"/>
      <c r="F594" s="11" t="str">
        <f>IF(Comparativo!F597="","",Comparativo!F597)</f>
        <v/>
      </c>
      <c r="G594" s="5" t="str">
        <f t="shared" si="9"/>
        <v/>
      </c>
      <c r="H594" s="5" t="str">
        <f>IF('Lista de Produtos'!AG586="","",'Lista de Produtos'!AG586)</f>
        <v/>
      </c>
    </row>
    <row r="595" spans="1:8" x14ac:dyDescent="0.3">
      <c r="A595" s="93" t="str">
        <f>IF(Comparativo!A598="","",Comparativo!A598)</f>
        <v/>
      </c>
      <c r="B595" s="94"/>
      <c r="C595" s="95"/>
      <c r="D595" s="100" t="str">
        <f>IF('Lista de Produtos'!AF587="","",'Lista de Produtos'!AF587)</f>
        <v/>
      </c>
      <c r="E595" s="101"/>
      <c r="F595" s="11" t="str">
        <f>IF(Comparativo!F598="","",Comparativo!F598)</f>
        <v/>
      </c>
      <c r="G595" s="5" t="str">
        <f t="shared" si="9"/>
        <v/>
      </c>
      <c r="H595" s="5" t="str">
        <f>IF('Lista de Produtos'!AG587="","",'Lista de Produtos'!AG587)</f>
        <v/>
      </c>
    </row>
    <row r="596" spans="1:8" x14ac:dyDescent="0.3">
      <c r="A596" s="93" t="str">
        <f>IF(Comparativo!A599="","",Comparativo!A599)</f>
        <v/>
      </c>
      <c r="B596" s="94"/>
      <c r="C596" s="95"/>
      <c r="D596" s="100" t="str">
        <f>IF('Lista de Produtos'!AF588="","",'Lista de Produtos'!AF588)</f>
        <v/>
      </c>
      <c r="E596" s="101"/>
      <c r="F596" s="11" t="str">
        <f>IF(Comparativo!F599="","",Comparativo!F599)</f>
        <v/>
      </c>
      <c r="G596" s="5" t="str">
        <f t="shared" si="9"/>
        <v/>
      </c>
      <c r="H596" s="5" t="str">
        <f>IF('Lista de Produtos'!AG588="","",'Lista de Produtos'!AG588)</f>
        <v/>
      </c>
    </row>
    <row r="597" spans="1:8" x14ac:dyDescent="0.3">
      <c r="A597" s="93" t="str">
        <f>IF(Comparativo!A600="","",Comparativo!A600)</f>
        <v/>
      </c>
      <c r="B597" s="94"/>
      <c r="C597" s="95"/>
      <c r="D597" s="100" t="str">
        <f>IF('Lista de Produtos'!AF589="","",'Lista de Produtos'!AF589)</f>
        <v/>
      </c>
      <c r="E597" s="101"/>
      <c r="F597" s="11" t="str">
        <f>IF(Comparativo!F600="","",Comparativo!F600)</f>
        <v/>
      </c>
      <c r="G597" s="5" t="str">
        <f t="shared" si="9"/>
        <v/>
      </c>
      <c r="H597" s="5" t="str">
        <f>IF('Lista de Produtos'!AG589="","",'Lista de Produtos'!AG589)</f>
        <v/>
      </c>
    </row>
    <row r="598" spans="1:8" x14ac:dyDescent="0.3">
      <c r="A598" s="93" t="str">
        <f>IF(Comparativo!A601="","",Comparativo!A601)</f>
        <v/>
      </c>
      <c r="B598" s="94"/>
      <c r="C598" s="95"/>
      <c r="D598" s="100" t="str">
        <f>IF('Lista de Produtos'!AF590="","",'Lista de Produtos'!AF590)</f>
        <v/>
      </c>
      <c r="E598" s="101"/>
      <c r="F598" s="11" t="str">
        <f>IF(Comparativo!F601="","",Comparativo!F601)</f>
        <v/>
      </c>
      <c r="G598" s="5" t="str">
        <f t="shared" si="9"/>
        <v/>
      </c>
      <c r="H598" s="5" t="str">
        <f>IF('Lista de Produtos'!AG590="","",'Lista de Produtos'!AG590)</f>
        <v/>
      </c>
    </row>
    <row r="599" spans="1:8" x14ac:dyDescent="0.3">
      <c r="A599" s="93" t="str">
        <f>IF(Comparativo!A602="","",Comparativo!A602)</f>
        <v/>
      </c>
      <c r="B599" s="94"/>
      <c r="C599" s="95"/>
      <c r="D599" s="100" t="str">
        <f>IF('Lista de Produtos'!AF591="","",'Lista de Produtos'!AF591)</f>
        <v/>
      </c>
      <c r="E599" s="101"/>
      <c r="F599" s="11" t="str">
        <f>IF(Comparativo!F602="","",Comparativo!F602)</f>
        <v/>
      </c>
      <c r="G599" s="5" t="str">
        <f t="shared" si="9"/>
        <v/>
      </c>
      <c r="H599" s="5" t="str">
        <f>IF('Lista de Produtos'!AG591="","",'Lista de Produtos'!AG591)</f>
        <v/>
      </c>
    </row>
    <row r="600" spans="1:8" x14ac:dyDescent="0.3">
      <c r="A600" s="93" t="str">
        <f>IF(Comparativo!A603="","",Comparativo!A603)</f>
        <v/>
      </c>
      <c r="B600" s="94"/>
      <c r="C600" s="95"/>
      <c r="D600" s="100" t="str">
        <f>IF('Lista de Produtos'!AF592="","",'Lista de Produtos'!AF592)</f>
        <v/>
      </c>
      <c r="E600" s="101"/>
      <c r="F600" s="11" t="str">
        <f>IF(Comparativo!F603="","",Comparativo!F603)</f>
        <v/>
      </c>
      <c r="G600" s="5" t="str">
        <f t="shared" si="9"/>
        <v/>
      </c>
      <c r="H600" s="5" t="str">
        <f>IF('Lista de Produtos'!AG592="","",'Lista de Produtos'!AG592)</f>
        <v/>
      </c>
    </row>
    <row r="601" spans="1:8" x14ac:dyDescent="0.3">
      <c r="A601" s="93" t="str">
        <f>IF(Comparativo!A604="","",Comparativo!A604)</f>
        <v/>
      </c>
      <c r="B601" s="94"/>
      <c r="C601" s="95"/>
      <c r="D601" s="100" t="str">
        <f>IF('Lista de Produtos'!AF593="","",'Lista de Produtos'!AF593)</f>
        <v/>
      </c>
      <c r="E601" s="101"/>
      <c r="F601" s="11" t="str">
        <f>IF(Comparativo!F604="","",Comparativo!F604)</f>
        <v/>
      </c>
      <c r="G601" s="5" t="str">
        <f t="shared" si="9"/>
        <v/>
      </c>
      <c r="H601" s="5" t="str">
        <f>IF('Lista de Produtos'!AG593="","",'Lista de Produtos'!AG593)</f>
        <v/>
      </c>
    </row>
    <row r="602" spans="1:8" x14ac:dyDescent="0.3">
      <c r="A602" s="93" t="str">
        <f>IF(Comparativo!A605="","",Comparativo!A605)</f>
        <v/>
      </c>
      <c r="B602" s="94"/>
      <c r="C602" s="95"/>
      <c r="D602" s="100" t="str">
        <f>IF('Lista de Produtos'!AF594="","",'Lista de Produtos'!AF594)</f>
        <v/>
      </c>
      <c r="E602" s="101"/>
      <c r="F602" s="11" t="str">
        <f>IF(Comparativo!F605="","",Comparativo!F605)</f>
        <v/>
      </c>
      <c r="G602" s="5" t="str">
        <f t="shared" si="9"/>
        <v/>
      </c>
      <c r="H602" s="5" t="str">
        <f>IF('Lista de Produtos'!AG594="","",'Lista de Produtos'!AG594)</f>
        <v/>
      </c>
    </row>
    <row r="603" spans="1:8" x14ac:dyDescent="0.3">
      <c r="A603" s="93" t="str">
        <f>IF(Comparativo!A606="","",Comparativo!A606)</f>
        <v/>
      </c>
      <c r="B603" s="94"/>
      <c r="C603" s="95"/>
      <c r="D603" s="100" t="str">
        <f>IF('Lista de Produtos'!AF595="","",'Lista de Produtos'!AF595)</f>
        <v/>
      </c>
      <c r="E603" s="101"/>
      <c r="F603" s="11" t="str">
        <f>IF(Comparativo!F606="","",Comparativo!F606)</f>
        <v/>
      </c>
      <c r="G603" s="5" t="str">
        <f t="shared" si="9"/>
        <v/>
      </c>
      <c r="H603" s="5" t="str">
        <f>IF('Lista de Produtos'!AG595="","",'Lista de Produtos'!AG595)</f>
        <v/>
      </c>
    </row>
    <row r="604" spans="1:8" x14ac:dyDescent="0.3">
      <c r="A604" s="93" t="str">
        <f>IF(Comparativo!A607="","",Comparativo!A607)</f>
        <v/>
      </c>
      <c r="B604" s="94"/>
      <c r="C604" s="95"/>
      <c r="D604" s="100" t="str">
        <f>IF('Lista de Produtos'!AF596="","",'Lista de Produtos'!AF596)</f>
        <v/>
      </c>
      <c r="E604" s="101"/>
      <c r="F604" s="11" t="str">
        <f>IF(Comparativo!F607="","",Comparativo!F607)</f>
        <v/>
      </c>
      <c r="G604" s="5" t="str">
        <f t="shared" si="9"/>
        <v/>
      </c>
      <c r="H604" s="5" t="str">
        <f>IF('Lista de Produtos'!AG596="","",'Lista de Produtos'!AG596)</f>
        <v/>
      </c>
    </row>
    <row r="605" spans="1:8" x14ac:dyDescent="0.3">
      <c r="A605" s="93" t="str">
        <f>IF(Comparativo!A608="","",Comparativo!A608)</f>
        <v/>
      </c>
      <c r="B605" s="94"/>
      <c r="C605" s="95"/>
      <c r="D605" s="100" t="str">
        <f>IF('Lista de Produtos'!AF597="","",'Lista de Produtos'!AF597)</f>
        <v/>
      </c>
      <c r="E605" s="101"/>
      <c r="F605" s="11" t="str">
        <f>IF(Comparativo!F608="","",Comparativo!F608)</f>
        <v/>
      </c>
      <c r="G605" s="5" t="str">
        <f t="shared" si="9"/>
        <v/>
      </c>
      <c r="H605" s="5" t="str">
        <f>IF('Lista de Produtos'!AG597="","",'Lista de Produtos'!AG597)</f>
        <v/>
      </c>
    </row>
    <row r="606" spans="1:8" x14ac:dyDescent="0.3">
      <c r="A606" s="93" t="str">
        <f>IF(Comparativo!A609="","",Comparativo!A609)</f>
        <v/>
      </c>
      <c r="B606" s="94"/>
      <c r="C606" s="95"/>
      <c r="D606" s="100" t="str">
        <f>IF('Lista de Produtos'!AF598="","",'Lista de Produtos'!AF598)</f>
        <v/>
      </c>
      <c r="E606" s="101"/>
      <c r="F606" s="11" t="str">
        <f>IF(Comparativo!F609="","",Comparativo!F609)</f>
        <v/>
      </c>
      <c r="G606" s="5" t="str">
        <f t="shared" si="9"/>
        <v/>
      </c>
      <c r="H606" s="5" t="str">
        <f>IF('Lista de Produtos'!AG598="","",'Lista de Produtos'!AG598)</f>
        <v/>
      </c>
    </row>
    <row r="607" spans="1:8" x14ac:dyDescent="0.3">
      <c r="A607" s="93" t="str">
        <f>IF(Comparativo!A610="","",Comparativo!A610)</f>
        <v/>
      </c>
      <c r="B607" s="94"/>
      <c r="C607" s="95"/>
      <c r="D607" s="100" t="str">
        <f>IF('Lista de Produtos'!AF599="","",'Lista de Produtos'!AF599)</f>
        <v/>
      </c>
      <c r="E607" s="101"/>
      <c r="F607" s="11" t="str">
        <f>IF(Comparativo!F610="","",Comparativo!F610)</f>
        <v/>
      </c>
      <c r="G607" s="5" t="str">
        <f t="shared" si="9"/>
        <v/>
      </c>
      <c r="H607" s="5" t="str">
        <f>IF('Lista de Produtos'!AG599="","",'Lista de Produtos'!AG599)</f>
        <v/>
      </c>
    </row>
    <row r="608" spans="1:8" x14ac:dyDescent="0.3">
      <c r="A608" s="93" t="str">
        <f>IF(Comparativo!A611="","",Comparativo!A611)</f>
        <v/>
      </c>
      <c r="B608" s="94"/>
      <c r="C608" s="95"/>
      <c r="D608" s="100" t="str">
        <f>IF('Lista de Produtos'!AF600="","",'Lista de Produtos'!AF600)</f>
        <v/>
      </c>
      <c r="E608" s="101"/>
      <c r="F608" s="11" t="str">
        <f>IF(Comparativo!F611="","",Comparativo!F611)</f>
        <v/>
      </c>
      <c r="G608" s="5" t="str">
        <f t="shared" si="9"/>
        <v/>
      </c>
      <c r="H608" s="5" t="str">
        <f>IF('Lista de Produtos'!AG600="","",'Lista de Produtos'!AG600)</f>
        <v/>
      </c>
    </row>
    <row r="609" spans="1:8" x14ac:dyDescent="0.3">
      <c r="A609" s="93" t="str">
        <f>IF(Comparativo!A612="","",Comparativo!A612)</f>
        <v/>
      </c>
      <c r="B609" s="94"/>
      <c r="C609" s="95"/>
      <c r="D609" s="100" t="str">
        <f>IF('Lista de Produtos'!AF601="","",'Lista de Produtos'!AF601)</f>
        <v/>
      </c>
      <c r="E609" s="101"/>
      <c r="F609" s="11" t="str">
        <f>IF(Comparativo!F612="","",Comparativo!F612)</f>
        <v/>
      </c>
      <c r="G609" s="5" t="str">
        <f t="shared" si="9"/>
        <v/>
      </c>
      <c r="H609" s="5" t="str">
        <f>IF('Lista de Produtos'!AG601="","",'Lista de Produtos'!AG601)</f>
        <v/>
      </c>
    </row>
    <row r="610" spans="1:8" x14ac:dyDescent="0.3">
      <c r="A610" s="93" t="str">
        <f>IF(Comparativo!A613="","",Comparativo!A613)</f>
        <v/>
      </c>
      <c r="B610" s="94"/>
      <c r="C610" s="95"/>
      <c r="D610" s="100" t="str">
        <f>IF('Lista de Produtos'!AF602="","",'Lista de Produtos'!AF602)</f>
        <v/>
      </c>
      <c r="E610" s="101"/>
      <c r="F610" s="11" t="str">
        <f>IF(Comparativo!F613="","",Comparativo!F613)</f>
        <v/>
      </c>
      <c r="G610" s="5" t="str">
        <f t="shared" si="9"/>
        <v/>
      </c>
      <c r="H610" s="5" t="str">
        <f>IF('Lista de Produtos'!AG602="","",'Lista de Produtos'!AG602)</f>
        <v/>
      </c>
    </row>
    <row r="611" spans="1:8" x14ac:dyDescent="0.3">
      <c r="A611" s="93" t="str">
        <f>IF(Comparativo!A614="","",Comparativo!A614)</f>
        <v/>
      </c>
      <c r="B611" s="94"/>
      <c r="C611" s="95"/>
      <c r="D611" s="100" t="str">
        <f>IF('Lista de Produtos'!AF603="","",'Lista de Produtos'!AF603)</f>
        <v/>
      </c>
      <c r="E611" s="101"/>
      <c r="F611" s="11" t="str">
        <f>IF(Comparativo!F614="","",Comparativo!F614)</f>
        <v/>
      </c>
      <c r="G611" s="5" t="str">
        <f t="shared" si="9"/>
        <v/>
      </c>
      <c r="H611" s="5" t="str">
        <f>IF('Lista de Produtos'!AG603="","",'Lista de Produtos'!AG603)</f>
        <v/>
      </c>
    </row>
    <row r="612" spans="1:8" x14ac:dyDescent="0.3">
      <c r="A612" s="93" t="str">
        <f>IF(Comparativo!A615="","",Comparativo!A615)</f>
        <v/>
      </c>
      <c r="B612" s="94"/>
      <c r="C612" s="95"/>
      <c r="D612" s="100" t="str">
        <f>IF('Lista de Produtos'!AF604="","",'Lista de Produtos'!AF604)</f>
        <v/>
      </c>
      <c r="E612" s="101"/>
      <c r="F612" s="11" t="str">
        <f>IF(Comparativo!F615="","",Comparativo!F615)</f>
        <v/>
      </c>
      <c r="G612" s="5" t="str">
        <f t="shared" si="9"/>
        <v/>
      </c>
      <c r="H612" s="5" t="str">
        <f>IF('Lista de Produtos'!AG604="","",'Lista de Produtos'!AG604)</f>
        <v/>
      </c>
    </row>
    <row r="613" spans="1:8" x14ac:dyDescent="0.3">
      <c r="A613" s="93" t="str">
        <f>IF(Comparativo!A616="","",Comparativo!A616)</f>
        <v/>
      </c>
      <c r="B613" s="94"/>
      <c r="C613" s="95"/>
      <c r="D613" s="100" t="str">
        <f>IF('Lista de Produtos'!AF605="","",'Lista de Produtos'!AF605)</f>
        <v/>
      </c>
      <c r="E613" s="101"/>
      <c r="F613" s="11" t="str">
        <f>IF(Comparativo!F616="","",Comparativo!F616)</f>
        <v/>
      </c>
      <c r="G613" s="5" t="str">
        <f t="shared" si="9"/>
        <v/>
      </c>
      <c r="H613" s="5" t="str">
        <f>IF('Lista de Produtos'!AG605="","",'Lista de Produtos'!AG605)</f>
        <v/>
      </c>
    </row>
    <row r="614" spans="1:8" x14ac:dyDescent="0.3">
      <c r="A614" s="93" t="str">
        <f>IF(Comparativo!A617="","",Comparativo!A617)</f>
        <v/>
      </c>
      <c r="B614" s="94"/>
      <c r="C614" s="95"/>
      <c r="D614" s="100" t="str">
        <f>IF('Lista de Produtos'!AF606="","",'Lista de Produtos'!AF606)</f>
        <v/>
      </c>
      <c r="E614" s="101"/>
      <c r="F614" s="11" t="str">
        <f>IF(Comparativo!F617="","",Comparativo!F617)</f>
        <v/>
      </c>
      <c r="G614" s="5" t="str">
        <f t="shared" si="9"/>
        <v/>
      </c>
      <c r="H614" s="5" t="str">
        <f>IF('Lista de Produtos'!AG606="","",'Lista de Produtos'!AG606)</f>
        <v/>
      </c>
    </row>
    <row r="615" spans="1:8" x14ac:dyDescent="0.3">
      <c r="A615" s="93" t="str">
        <f>IF(Comparativo!A618="","",Comparativo!A618)</f>
        <v/>
      </c>
      <c r="B615" s="94"/>
      <c r="C615" s="95"/>
      <c r="D615" s="100" t="str">
        <f>IF('Lista de Produtos'!AF607="","",'Lista de Produtos'!AF607)</f>
        <v/>
      </c>
      <c r="E615" s="101"/>
      <c r="F615" s="11" t="str">
        <f>IF(Comparativo!F618="","",Comparativo!F618)</f>
        <v/>
      </c>
      <c r="G615" s="5" t="str">
        <f t="shared" si="9"/>
        <v/>
      </c>
      <c r="H615" s="5" t="str">
        <f>IF('Lista de Produtos'!AG607="","",'Lista de Produtos'!AG607)</f>
        <v/>
      </c>
    </row>
    <row r="616" spans="1:8" x14ac:dyDescent="0.3">
      <c r="A616" s="93" t="str">
        <f>IF(Comparativo!A619="","",Comparativo!A619)</f>
        <v/>
      </c>
      <c r="B616" s="94"/>
      <c r="C616" s="95"/>
      <c r="D616" s="100" t="str">
        <f>IF('Lista de Produtos'!AF608="","",'Lista de Produtos'!AF608)</f>
        <v/>
      </c>
      <c r="E616" s="101"/>
      <c r="F616" s="11" t="str">
        <f>IF(Comparativo!F619="","",Comparativo!F619)</f>
        <v/>
      </c>
      <c r="G616" s="5" t="str">
        <f t="shared" si="9"/>
        <v/>
      </c>
      <c r="H616" s="5" t="str">
        <f>IF('Lista de Produtos'!AG608="","",'Lista de Produtos'!AG608)</f>
        <v/>
      </c>
    </row>
    <row r="617" spans="1:8" x14ac:dyDescent="0.3">
      <c r="A617" s="93" t="str">
        <f>IF(Comparativo!A620="","",Comparativo!A620)</f>
        <v/>
      </c>
      <c r="B617" s="94"/>
      <c r="C617" s="95"/>
      <c r="D617" s="100" t="str">
        <f>IF('Lista de Produtos'!AF609="","",'Lista de Produtos'!AF609)</f>
        <v/>
      </c>
      <c r="E617" s="101"/>
      <c r="F617" s="11" t="str">
        <f>IF(Comparativo!F620="","",Comparativo!F620)</f>
        <v/>
      </c>
      <c r="G617" s="5" t="str">
        <f t="shared" si="9"/>
        <v/>
      </c>
      <c r="H617" s="5" t="str">
        <f>IF('Lista de Produtos'!AG609="","",'Lista de Produtos'!AG609)</f>
        <v/>
      </c>
    </row>
    <row r="618" spans="1:8" x14ac:dyDescent="0.3">
      <c r="A618" s="93" t="str">
        <f>IF(Comparativo!A621="","",Comparativo!A621)</f>
        <v/>
      </c>
      <c r="B618" s="94"/>
      <c r="C618" s="95"/>
      <c r="D618" s="100" t="str">
        <f>IF('Lista de Produtos'!AF610="","",'Lista de Produtos'!AF610)</f>
        <v/>
      </c>
      <c r="E618" s="101"/>
      <c r="F618" s="11" t="str">
        <f>IF(Comparativo!F621="","",Comparativo!F621)</f>
        <v/>
      </c>
      <c r="G618" s="5" t="str">
        <f t="shared" si="9"/>
        <v/>
      </c>
      <c r="H618" s="5" t="str">
        <f>IF('Lista de Produtos'!AG610="","",'Lista de Produtos'!AG610)</f>
        <v/>
      </c>
    </row>
    <row r="619" spans="1:8" x14ac:dyDescent="0.3">
      <c r="A619" s="93" t="str">
        <f>IF(Comparativo!A622="","",Comparativo!A622)</f>
        <v/>
      </c>
      <c r="B619" s="94"/>
      <c r="C619" s="95"/>
      <c r="D619" s="100" t="str">
        <f>IF('Lista de Produtos'!AF611="","",'Lista de Produtos'!AF611)</f>
        <v/>
      </c>
      <c r="E619" s="101"/>
      <c r="F619" s="11" t="str">
        <f>IF(Comparativo!F622="","",Comparativo!F622)</f>
        <v/>
      </c>
      <c r="G619" s="5" t="str">
        <f t="shared" si="9"/>
        <v/>
      </c>
      <c r="H619" s="5" t="str">
        <f>IF('Lista de Produtos'!AG611="","",'Lista de Produtos'!AG611)</f>
        <v/>
      </c>
    </row>
    <row r="620" spans="1:8" x14ac:dyDescent="0.3">
      <c r="A620" s="93" t="str">
        <f>IF(Comparativo!A623="","",Comparativo!A623)</f>
        <v/>
      </c>
      <c r="B620" s="94"/>
      <c r="C620" s="95"/>
      <c r="D620" s="100" t="str">
        <f>IF('Lista de Produtos'!AF612="","",'Lista de Produtos'!AF612)</f>
        <v/>
      </c>
      <c r="E620" s="101"/>
      <c r="F620" s="11" t="str">
        <f>IF(Comparativo!F623="","",Comparativo!F623)</f>
        <v/>
      </c>
      <c r="G620" s="5" t="str">
        <f t="shared" si="9"/>
        <v/>
      </c>
      <c r="H620" s="5" t="str">
        <f>IF('Lista de Produtos'!AG612="","",'Lista de Produtos'!AG612)</f>
        <v/>
      </c>
    </row>
    <row r="621" spans="1:8" x14ac:dyDescent="0.3">
      <c r="A621" s="93" t="str">
        <f>IF(Comparativo!A624="","",Comparativo!A624)</f>
        <v/>
      </c>
      <c r="B621" s="94"/>
      <c r="C621" s="95"/>
      <c r="D621" s="100" t="str">
        <f>IF('Lista de Produtos'!AF613="","",'Lista de Produtos'!AF613)</f>
        <v/>
      </c>
      <c r="E621" s="101"/>
      <c r="F621" s="11" t="str">
        <f>IF(Comparativo!F624="","",Comparativo!F624)</f>
        <v/>
      </c>
      <c r="G621" s="5" t="str">
        <f t="shared" si="9"/>
        <v/>
      </c>
      <c r="H621" s="5" t="str">
        <f>IF('Lista de Produtos'!AG613="","",'Lista de Produtos'!AG613)</f>
        <v/>
      </c>
    </row>
    <row r="622" spans="1:8" x14ac:dyDescent="0.3">
      <c r="A622" s="93" t="str">
        <f>IF(Comparativo!A625="","",Comparativo!A625)</f>
        <v/>
      </c>
      <c r="B622" s="94"/>
      <c r="C622" s="95"/>
      <c r="D622" s="100" t="str">
        <f>IF('Lista de Produtos'!AF614="","",'Lista de Produtos'!AF614)</f>
        <v/>
      </c>
      <c r="E622" s="101"/>
      <c r="F622" s="11" t="str">
        <f>IF(Comparativo!F625="","",Comparativo!F625)</f>
        <v/>
      </c>
      <c r="G622" s="5" t="str">
        <f t="shared" si="9"/>
        <v/>
      </c>
      <c r="H622" s="5" t="str">
        <f>IF('Lista de Produtos'!AG614="","",'Lista de Produtos'!AG614)</f>
        <v/>
      </c>
    </row>
    <row r="623" spans="1:8" x14ac:dyDescent="0.3">
      <c r="A623" s="93" t="str">
        <f>IF(Comparativo!A626="","",Comparativo!A626)</f>
        <v/>
      </c>
      <c r="B623" s="94"/>
      <c r="C623" s="95"/>
      <c r="D623" s="100" t="str">
        <f>IF('Lista de Produtos'!AF615="","",'Lista de Produtos'!AF615)</f>
        <v/>
      </c>
      <c r="E623" s="101"/>
      <c r="F623" s="11" t="str">
        <f>IF(Comparativo!F626="","",Comparativo!F626)</f>
        <v/>
      </c>
      <c r="G623" s="5" t="str">
        <f t="shared" si="9"/>
        <v/>
      </c>
      <c r="H623" s="5" t="str">
        <f>IF('Lista de Produtos'!AG615="","",'Lista de Produtos'!AG615)</f>
        <v/>
      </c>
    </row>
    <row r="624" spans="1:8" x14ac:dyDescent="0.3">
      <c r="A624" s="93" t="str">
        <f>IF(Comparativo!A627="","",Comparativo!A627)</f>
        <v/>
      </c>
      <c r="B624" s="94"/>
      <c r="C624" s="95"/>
      <c r="D624" s="100" t="str">
        <f>IF('Lista de Produtos'!AF616="","",'Lista de Produtos'!AF616)</f>
        <v/>
      </c>
      <c r="E624" s="101"/>
      <c r="F624" s="11" t="str">
        <f>IF(Comparativo!F627="","",Comparativo!F627)</f>
        <v/>
      </c>
      <c r="G624" s="5" t="str">
        <f t="shared" si="9"/>
        <v/>
      </c>
      <c r="H624" s="5" t="str">
        <f>IF('Lista de Produtos'!AG616="","",'Lista de Produtos'!AG616)</f>
        <v/>
      </c>
    </row>
    <row r="625" spans="1:8" x14ac:dyDescent="0.3">
      <c r="A625" s="93" t="str">
        <f>IF(Comparativo!A628="","",Comparativo!A628)</f>
        <v/>
      </c>
      <c r="B625" s="94"/>
      <c r="C625" s="95"/>
      <c r="D625" s="100" t="str">
        <f>IF('Lista de Produtos'!AF617="","",'Lista de Produtos'!AF617)</f>
        <v/>
      </c>
      <c r="E625" s="101"/>
      <c r="F625" s="11" t="str">
        <f>IF(Comparativo!F628="","",Comparativo!F628)</f>
        <v/>
      </c>
      <c r="G625" s="5" t="str">
        <f t="shared" si="9"/>
        <v/>
      </c>
      <c r="H625" s="5" t="str">
        <f>IF('Lista de Produtos'!AG617="","",'Lista de Produtos'!AG617)</f>
        <v/>
      </c>
    </row>
    <row r="626" spans="1:8" x14ac:dyDescent="0.3">
      <c r="A626" s="93" t="str">
        <f>IF(Comparativo!A629="","",Comparativo!A629)</f>
        <v/>
      </c>
      <c r="B626" s="94"/>
      <c r="C626" s="95"/>
      <c r="D626" s="100" t="str">
        <f>IF('Lista de Produtos'!AF618="","",'Lista de Produtos'!AF618)</f>
        <v/>
      </c>
      <c r="E626" s="101"/>
      <c r="F626" s="11" t="str">
        <f>IF(Comparativo!F629="","",Comparativo!F629)</f>
        <v/>
      </c>
      <c r="G626" s="5" t="str">
        <f t="shared" si="9"/>
        <v/>
      </c>
      <c r="H626" s="5" t="str">
        <f>IF('Lista de Produtos'!AG618="","",'Lista de Produtos'!AG618)</f>
        <v/>
      </c>
    </row>
    <row r="627" spans="1:8" x14ac:dyDescent="0.3">
      <c r="A627" s="93" t="str">
        <f>IF(Comparativo!A630="","",Comparativo!A630)</f>
        <v/>
      </c>
      <c r="B627" s="94"/>
      <c r="C627" s="95"/>
      <c r="D627" s="100" t="str">
        <f>IF('Lista de Produtos'!AF619="","",'Lista de Produtos'!AF619)</f>
        <v/>
      </c>
      <c r="E627" s="101"/>
      <c r="F627" s="11" t="str">
        <f>IF(Comparativo!F630="","",Comparativo!F630)</f>
        <v/>
      </c>
      <c r="G627" s="5" t="str">
        <f t="shared" si="9"/>
        <v/>
      </c>
      <c r="H627" s="5" t="str">
        <f>IF('Lista de Produtos'!AG619="","",'Lista de Produtos'!AG619)</f>
        <v/>
      </c>
    </row>
    <row r="628" spans="1:8" x14ac:dyDescent="0.3">
      <c r="A628" s="93" t="str">
        <f>IF(Comparativo!A631="","",Comparativo!A631)</f>
        <v/>
      </c>
      <c r="B628" s="94"/>
      <c r="C628" s="95"/>
      <c r="D628" s="100" t="str">
        <f>IF('Lista de Produtos'!AF620="","",'Lista de Produtos'!AF620)</f>
        <v/>
      </c>
      <c r="E628" s="101"/>
      <c r="F628" s="11" t="str">
        <f>IF(Comparativo!F631="","",Comparativo!F631)</f>
        <v/>
      </c>
      <c r="G628" s="5" t="str">
        <f t="shared" si="9"/>
        <v/>
      </c>
      <c r="H628" s="5" t="str">
        <f>IF('Lista de Produtos'!AG620="","",'Lista de Produtos'!AG620)</f>
        <v/>
      </c>
    </row>
    <row r="629" spans="1:8" x14ac:dyDescent="0.3">
      <c r="A629" s="93" t="str">
        <f>IF(Comparativo!A632="","",Comparativo!A632)</f>
        <v/>
      </c>
      <c r="B629" s="94"/>
      <c r="C629" s="95"/>
      <c r="D629" s="100" t="str">
        <f>IF('Lista de Produtos'!AF621="","",'Lista de Produtos'!AF621)</f>
        <v/>
      </c>
      <c r="E629" s="101"/>
      <c r="F629" s="11" t="str">
        <f>IF(Comparativo!F632="","",Comparativo!F632)</f>
        <v/>
      </c>
      <c r="G629" s="5" t="str">
        <f t="shared" si="9"/>
        <v/>
      </c>
      <c r="H629" s="5" t="str">
        <f>IF('Lista de Produtos'!AG621="","",'Lista de Produtos'!AG621)</f>
        <v/>
      </c>
    </row>
    <row r="630" spans="1:8" x14ac:dyDescent="0.3">
      <c r="A630" s="93" t="str">
        <f>IF(Comparativo!A633="","",Comparativo!A633)</f>
        <v/>
      </c>
      <c r="B630" s="94"/>
      <c r="C630" s="95"/>
      <c r="D630" s="100" t="str">
        <f>IF('Lista de Produtos'!AF622="","",'Lista de Produtos'!AF622)</f>
        <v/>
      </c>
      <c r="E630" s="101"/>
      <c r="F630" s="11" t="str">
        <f>IF(Comparativo!F633="","",Comparativo!F633)</f>
        <v/>
      </c>
      <c r="G630" s="5" t="str">
        <f t="shared" si="9"/>
        <v/>
      </c>
      <c r="H630" s="5" t="str">
        <f>IF('Lista de Produtos'!AG622="","",'Lista de Produtos'!AG622)</f>
        <v/>
      </c>
    </row>
    <row r="631" spans="1:8" x14ac:dyDescent="0.3">
      <c r="A631" s="93" t="str">
        <f>IF(Comparativo!A634="","",Comparativo!A634)</f>
        <v/>
      </c>
      <c r="B631" s="94"/>
      <c r="C631" s="95"/>
      <c r="D631" s="100" t="str">
        <f>IF('Lista de Produtos'!AF623="","",'Lista de Produtos'!AF623)</f>
        <v/>
      </c>
      <c r="E631" s="101"/>
      <c r="F631" s="11" t="str">
        <f>IF(Comparativo!F634="","",Comparativo!F634)</f>
        <v/>
      </c>
      <c r="G631" s="5" t="str">
        <f t="shared" si="9"/>
        <v/>
      </c>
      <c r="H631" s="5" t="str">
        <f>IF('Lista de Produtos'!AG623="","",'Lista de Produtos'!AG623)</f>
        <v/>
      </c>
    </row>
    <row r="632" spans="1:8" x14ac:dyDescent="0.3">
      <c r="A632" s="93" t="str">
        <f>IF(Comparativo!A635="","",Comparativo!A635)</f>
        <v/>
      </c>
      <c r="B632" s="94"/>
      <c r="C632" s="95"/>
      <c r="D632" s="100" t="str">
        <f>IF('Lista de Produtos'!AF624="","",'Lista de Produtos'!AF624)</f>
        <v/>
      </c>
      <c r="E632" s="101"/>
      <c r="F632" s="11" t="str">
        <f>IF(Comparativo!F635="","",Comparativo!F635)</f>
        <v/>
      </c>
      <c r="G632" s="5" t="str">
        <f t="shared" si="9"/>
        <v/>
      </c>
      <c r="H632" s="5" t="str">
        <f>IF('Lista de Produtos'!AG624="","",'Lista de Produtos'!AG624)</f>
        <v/>
      </c>
    </row>
    <row r="633" spans="1:8" x14ac:dyDescent="0.3">
      <c r="A633" s="93" t="str">
        <f>IF(Comparativo!A636="","",Comparativo!A636)</f>
        <v/>
      </c>
      <c r="B633" s="94"/>
      <c r="C633" s="95"/>
      <c r="D633" s="100" t="str">
        <f>IF('Lista de Produtos'!AF625="","",'Lista de Produtos'!AF625)</f>
        <v/>
      </c>
      <c r="E633" s="101"/>
      <c r="F633" s="11" t="str">
        <f>IF(Comparativo!F636="","",Comparativo!F636)</f>
        <v/>
      </c>
      <c r="G633" s="5" t="str">
        <f t="shared" si="9"/>
        <v/>
      </c>
      <c r="H633" s="5" t="str">
        <f>IF('Lista de Produtos'!AG625="","",'Lista de Produtos'!AG625)</f>
        <v/>
      </c>
    </row>
    <row r="634" spans="1:8" x14ac:dyDescent="0.3">
      <c r="A634" s="93" t="str">
        <f>IF(Comparativo!A637="","",Comparativo!A637)</f>
        <v/>
      </c>
      <c r="B634" s="94"/>
      <c r="C634" s="95"/>
      <c r="D634" s="100" t="str">
        <f>IF('Lista de Produtos'!AF626="","",'Lista de Produtos'!AF626)</f>
        <v/>
      </c>
      <c r="E634" s="101"/>
      <c r="F634" s="11" t="str">
        <f>IF(Comparativo!F637="","",Comparativo!F637)</f>
        <v/>
      </c>
      <c r="G634" s="5" t="str">
        <f t="shared" si="9"/>
        <v/>
      </c>
      <c r="H634" s="5" t="str">
        <f>IF('Lista de Produtos'!AG626="","",'Lista de Produtos'!AG626)</f>
        <v/>
      </c>
    </row>
    <row r="635" spans="1:8" x14ac:dyDescent="0.3">
      <c r="A635" s="93" t="str">
        <f>IF(Comparativo!A638="","",Comparativo!A638)</f>
        <v/>
      </c>
      <c r="B635" s="94"/>
      <c r="C635" s="95"/>
      <c r="D635" s="100" t="str">
        <f>IF('Lista de Produtos'!AF627="","",'Lista de Produtos'!AF627)</f>
        <v/>
      </c>
      <c r="E635" s="101"/>
      <c r="F635" s="11" t="str">
        <f>IF(Comparativo!F638="","",Comparativo!F638)</f>
        <v/>
      </c>
      <c r="G635" s="5" t="str">
        <f t="shared" si="9"/>
        <v/>
      </c>
      <c r="H635" s="5" t="str">
        <f>IF('Lista de Produtos'!AG627="","",'Lista de Produtos'!AG627)</f>
        <v/>
      </c>
    </row>
    <row r="636" spans="1:8" x14ac:dyDescent="0.3">
      <c r="A636" s="93" t="str">
        <f>IF(Comparativo!A639="","",Comparativo!A639)</f>
        <v/>
      </c>
      <c r="B636" s="94"/>
      <c r="C636" s="95"/>
      <c r="D636" s="100" t="str">
        <f>IF('Lista de Produtos'!AF628="","",'Lista de Produtos'!AF628)</f>
        <v/>
      </c>
      <c r="E636" s="101"/>
      <c r="F636" s="11" t="str">
        <f>IF(Comparativo!F639="","",Comparativo!F639)</f>
        <v/>
      </c>
      <c r="G636" s="5" t="str">
        <f t="shared" si="9"/>
        <v/>
      </c>
      <c r="H636" s="5" t="str">
        <f>IF('Lista de Produtos'!AG628="","",'Lista de Produtos'!AG628)</f>
        <v/>
      </c>
    </row>
    <row r="637" spans="1:8" x14ac:dyDescent="0.3">
      <c r="A637" s="93" t="str">
        <f>IF(Comparativo!A640="","",Comparativo!A640)</f>
        <v/>
      </c>
      <c r="B637" s="94"/>
      <c r="C637" s="95"/>
      <c r="D637" s="100" t="str">
        <f>IF('Lista de Produtos'!AF629="","",'Lista de Produtos'!AF629)</f>
        <v/>
      </c>
      <c r="E637" s="101"/>
      <c r="F637" s="11" t="str">
        <f>IF(Comparativo!F640="","",Comparativo!F640)</f>
        <v/>
      </c>
      <c r="G637" s="5" t="str">
        <f t="shared" si="9"/>
        <v/>
      </c>
      <c r="H637" s="5" t="str">
        <f>IF('Lista de Produtos'!AG629="","",'Lista de Produtos'!AG629)</f>
        <v/>
      </c>
    </row>
    <row r="638" spans="1:8" x14ac:dyDescent="0.3">
      <c r="A638" s="93" t="str">
        <f>IF(Comparativo!A641="","",Comparativo!A641)</f>
        <v/>
      </c>
      <c r="B638" s="94"/>
      <c r="C638" s="95"/>
      <c r="D638" s="100" t="str">
        <f>IF('Lista de Produtos'!AF630="","",'Lista de Produtos'!AF630)</f>
        <v/>
      </c>
      <c r="E638" s="101"/>
      <c r="F638" s="11" t="str">
        <f>IF(Comparativo!F641="","",Comparativo!F641)</f>
        <v/>
      </c>
      <c r="G638" s="5" t="str">
        <f t="shared" si="9"/>
        <v/>
      </c>
      <c r="H638" s="5" t="str">
        <f>IF('Lista de Produtos'!AG630="","",'Lista de Produtos'!AG630)</f>
        <v/>
      </c>
    </row>
    <row r="639" spans="1:8" x14ac:dyDescent="0.3">
      <c r="A639" s="93" t="str">
        <f>IF(Comparativo!A642="","",Comparativo!A642)</f>
        <v/>
      </c>
      <c r="B639" s="94"/>
      <c r="C639" s="95"/>
      <c r="D639" s="100" t="str">
        <f>IF('Lista de Produtos'!AF631="","",'Lista de Produtos'!AF631)</f>
        <v/>
      </c>
      <c r="E639" s="101"/>
      <c r="F639" s="11" t="str">
        <f>IF(Comparativo!F642="","",Comparativo!F642)</f>
        <v/>
      </c>
      <c r="G639" s="5" t="str">
        <f t="shared" si="9"/>
        <v/>
      </c>
      <c r="H639" s="5" t="str">
        <f>IF('Lista de Produtos'!AG631="","",'Lista de Produtos'!AG631)</f>
        <v/>
      </c>
    </row>
    <row r="640" spans="1:8" x14ac:dyDescent="0.3">
      <c r="A640" s="93" t="str">
        <f>IF(Comparativo!A643="","",Comparativo!A643)</f>
        <v/>
      </c>
      <c r="B640" s="94"/>
      <c r="C640" s="95"/>
      <c r="D640" s="100" t="str">
        <f>IF('Lista de Produtos'!AF632="","",'Lista de Produtos'!AF632)</f>
        <v/>
      </c>
      <c r="E640" s="101"/>
      <c r="F640" s="11" t="str">
        <f>IF(Comparativo!F643="","",Comparativo!F643)</f>
        <v/>
      </c>
      <c r="G640" s="5" t="str">
        <f t="shared" si="9"/>
        <v/>
      </c>
      <c r="H640" s="5" t="str">
        <f>IF('Lista de Produtos'!AG632="","",'Lista de Produtos'!AG632)</f>
        <v/>
      </c>
    </row>
    <row r="641" spans="1:8" x14ac:dyDescent="0.3">
      <c r="A641" s="93" t="str">
        <f>IF(Comparativo!A644="","",Comparativo!A644)</f>
        <v/>
      </c>
      <c r="B641" s="94"/>
      <c r="C641" s="95"/>
      <c r="D641" s="100" t="str">
        <f>IF('Lista de Produtos'!AF633="","",'Lista de Produtos'!AF633)</f>
        <v/>
      </c>
      <c r="E641" s="101"/>
      <c r="F641" s="11" t="str">
        <f>IF(Comparativo!F644="","",Comparativo!F644)</f>
        <v/>
      </c>
      <c r="G641" s="5" t="str">
        <f t="shared" si="9"/>
        <v/>
      </c>
      <c r="H641" s="5" t="str">
        <f>IF('Lista de Produtos'!AG633="","",'Lista de Produtos'!AG633)</f>
        <v/>
      </c>
    </row>
    <row r="642" spans="1:8" x14ac:dyDescent="0.3">
      <c r="A642" s="93" t="str">
        <f>IF(Comparativo!A645="","",Comparativo!A645)</f>
        <v/>
      </c>
      <c r="B642" s="94"/>
      <c r="C642" s="95"/>
      <c r="D642" s="100" t="str">
        <f>IF('Lista de Produtos'!AF634="","",'Lista de Produtos'!AF634)</f>
        <v/>
      </c>
      <c r="E642" s="101"/>
      <c r="F642" s="11" t="str">
        <f>IF(Comparativo!F645="","",Comparativo!F645)</f>
        <v/>
      </c>
      <c r="G642" s="5" t="str">
        <f t="shared" si="9"/>
        <v/>
      </c>
      <c r="H642" s="5" t="str">
        <f>IF('Lista de Produtos'!AG634="","",'Lista de Produtos'!AG634)</f>
        <v/>
      </c>
    </row>
    <row r="643" spans="1:8" x14ac:dyDescent="0.3">
      <c r="A643" s="93" t="str">
        <f>IF(Comparativo!A646="","",Comparativo!A646)</f>
        <v/>
      </c>
      <c r="B643" s="94"/>
      <c r="C643" s="95"/>
      <c r="D643" s="100" t="str">
        <f>IF('Lista de Produtos'!AF635="","",'Lista de Produtos'!AF635)</f>
        <v/>
      </c>
      <c r="E643" s="101"/>
      <c r="F643" s="11" t="str">
        <f>IF(Comparativo!F646="","",Comparativo!F646)</f>
        <v/>
      </c>
      <c r="G643" s="5" t="str">
        <f t="shared" si="9"/>
        <v/>
      </c>
      <c r="H643" s="5" t="str">
        <f>IF('Lista de Produtos'!AG635="","",'Lista de Produtos'!AG635)</f>
        <v/>
      </c>
    </row>
    <row r="644" spans="1:8" x14ac:dyDescent="0.3">
      <c r="A644" s="93" t="str">
        <f>IF(Comparativo!A647="","",Comparativo!A647)</f>
        <v/>
      </c>
      <c r="B644" s="94"/>
      <c r="C644" s="95"/>
      <c r="D644" s="100" t="str">
        <f>IF('Lista de Produtos'!AF636="","",'Lista de Produtos'!AF636)</f>
        <v/>
      </c>
      <c r="E644" s="101"/>
      <c r="F644" s="11" t="str">
        <f>IF(Comparativo!F647="","",Comparativo!F647)</f>
        <v/>
      </c>
      <c r="G644" s="5" t="str">
        <f t="shared" si="9"/>
        <v/>
      </c>
      <c r="H644" s="5" t="str">
        <f>IF('Lista de Produtos'!AG636="","",'Lista de Produtos'!AG636)</f>
        <v/>
      </c>
    </row>
    <row r="645" spans="1:8" x14ac:dyDescent="0.3">
      <c r="A645" s="93" t="str">
        <f>IF(Comparativo!A648="","",Comparativo!A648)</f>
        <v/>
      </c>
      <c r="B645" s="94"/>
      <c r="C645" s="95"/>
      <c r="D645" s="100" t="str">
        <f>IF('Lista de Produtos'!AF637="","",'Lista de Produtos'!AF637)</f>
        <v/>
      </c>
      <c r="E645" s="101"/>
      <c r="F645" s="11" t="str">
        <f>IF(Comparativo!F648="","",Comparativo!F648)</f>
        <v/>
      </c>
      <c r="G645" s="5" t="str">
        <f t="shared" si="9"/>
        <v/>
      </c>
      <c r="H645" s="5" t="str">
        <f>IF('Lista de Produtos'!AG637="","",'Lista de Produtos'!AG637)</f>
        <v/>
      </c>
    </row>
    <row r="646" spans="1:8" x14ac:dyDescent="0.3">
      <c r="A646" s="93" t="str">
        <f>IF(Comparativo!A649="","",Comparativo!A649)</f>
        <v/>
      </c>
      <c r="B646" s="94"/>
      <c r="C646" s="95"/>
      <c r="D646" s="100" t="str">
        <f>IF('Lista de Produtos'!AF638="","",'Lista de Produtos'!AF638)</f>
        <v/>
      </c>
      <c r="E646" s="101"/>
      <c r="F646" s="11" t="str">
        <f>IF(Comparativo!F649="","",Comparativo!F649)</f>
        <v/>
      </c>
      <c r="G646" s="5" t="str">
        <f t="shared" si="9"/>
        <v/>
      </c>
      <c r="H646" s="5" t="str">
        <f>IF('Lista de Produtos'!AG638="","",'Lista de Produtos'!AG638)</f>
        <v/>
      </c>
    </row>
    <row r="647" spans="1:8" x14ac:dyDescent="0.3">
      <c r="A647" s="93" t="str">
        <f>IF(Comparativo!A650="","",Comparativo!A650)</f>
        <v/>
      </c>
      <c r="B647" s="94"/>
      <c r="C647" s="95"/>
      <c r="D647" s="100" t="str">
        <f>IF('Lista de Produtos'!AF639="","",'Lista de Produtos'!AF639)</f>
        <v/>
      </c>
      <c r="E647" s="101"/>
      <c r="F647" s="11" t="str">
        <f>IF(Comparativo!F650="","",Comparativo!F650)</f>
        <v/>
      </c>
      <c r="G647" s="5" t="str">
        <f t="shared" si="9"/>
        <v/>
      </c>
      <c r="H647" s="5" t="str">
        <f>IF('Lista de Produtos'!AG639="","",'Lista de Produtos'!AG639)</f>
        <v/>
      </c>
    </row>
    <row r="648" spans="1:8" x14ac:dyDescent="0.3">
      <c r="A648" s="93" t="str">
        <f>IF(Comparativo!A651="","",Comparativo!A651)</f>
        <v/>
      </c>
      <c r="B648" s="94"/>
      <c r="C648" s="95"/>
      <c r="D648" s="100" t="str">
        <f>IF('Lista de Produtos'!AF640="","",'Lista de Produtos'!AF640)</f>
        <v/>
      </c>
      <c r="E648" s="101"/>
      <c r="F648" s="11" t="str">
        <f>IF(Comparativo!F651="","",Comparativo!F651)</f>
        <v/>
      </c>
      <c r="G648" s="5" t="str">
        <f t="shared" si="9"/>
        <v/>
      </c>
      <c r="H648" s="5" t="str">
        <f>IF('Lista de Produtos'!AG640="","",'Lista de Produtos'!AG640)</f>
        <v/>
      </c>
    </row>
    <row r="649" spans="1:8" x14ac:dyDescent="0.3">
      <c r="A649" s="93" t="str">
        <f>IF(Comparativo!A652="","",Comparativo!A652)</f>
        <v/>
      </c>
      <c r="B649" s="94"/>
      <c r="C649" s="95"/>
      <c r="D649" s="100" t="str">
        <f>IF('Lista de Produtos'!AF641="","",'Lista de Produtos'!AF641)</f>
        <v/>
      </c>
      <c r="E649" s="101"/>
      <c r="F649" s="11" t="str">
        <f>IF(Comparativo!F652="","",Comparativo!F652)</f>
        <v/>
      </c>
      <c r="G649" s="5" t="str">
        <f t="shared" si="9"/>
        <v/>
      </c>
      <c r="H649" s="5" t="str">
        <f>IF('Lista de Produtos'!AG641="","",'Lista de Produtos'!AG641)</f>
        <v/>
      </c>
    </row>
    <row r="650" spans="1:8" x14ac:dyDescent="0.3">
      <c r="A650" s="93" t="str">
        <f>IF(Comparativo!A653="","",Comparativo!A653)</f>
        <v/>
      </c>
      <c r="B650" s="94"/>
      <c r="C650" s="95"/>
      <c r="D650" s="100" t="str">
        <f>IF('Lista de Produtos'!AF642="","",'Lista de Produtos'!AF642)</f>
        <v/>
      </c>
      <c r="E650" s="101"/>
      <c r="F650" s="11" t="str">
        <f>IF(Comparativo!F653="","",Comparativo!F653)</f>
        <v/>
      </c>
      <c r="G650" s="5" t="str">
        <f t="shared" si="9"/>
        <v/>
      </c>
      <c r="H650" s="5" t="str">
        <f>IF('Lista de Produtos'!AG642="","",'Lista de Produtos'!AG642)</f>
        <v/>
      </c>
    </row>
    <row r="651" spans="1:8" x14ac:dyDescent="0.3">
      <c r="A651" s="93" t="str">
        <f>IF(Comparativo!A654="","",Comparativo!A654)</f>
        <v/>
      </c>
      <c r="B651" s="94"/>
      <c r="C651" s="95"/>
      <c r="D651" s="100" t="str">
        <f>IF('Lista de Produtos'!AF643="","",'Lista de Produtos'!AF643)</f>
        <v/>
      </c>
      <c r="E651" s="101"/>
      <c r="F651" s="11" t="str">
        <f>IF(Comparativo!F654="","",Comparativo!F654)</f>
        <v/>
      </c>
      <c r="G651" s="5" t="str">
        <f t="shared" ref="G651:G714" si="10">IFERROR(D651*F651,"")</f>
        <v/>
      </c>
      <c r="H651" s="5" t="str">
        <f>IF('Lista de Produtos'!AG643="","",'Lista de Produtos'!AG643)</f>
        <v/>
      </c>
    </row>
    <row r="652" spans="1:8" x14ac:dyDescent="0.3">
      <c r="A652" s="93" t="str">
        <f>IF(Comparativo!A655="","",Comparativo!A655)</f>
        <v/>
      </c>
      <c r="B652" s="94"/>
      <c r="C652" s="95"/>
      <c r="D652" s="100" t="str">
        <f>IF('Lista de Produtos'!AF644="","",'Lista de Produtos'!AF644)</f>
        <v/>
      </c>
      <c r="E652" s="101"/>
      <c r="F652" s="11" t="str">
        <f>IF(Comparativo!F655="","",Comparativo!F655)</f>
        <v/>
      </c>
      <c r="G652" s="5" t="str">
        <f t="shared" si="10"/>
        <v/>
      </c>
      <c r="H652" s="5" t="str">
        <f>IF('Lista de Produtos'!AG644="","",'Lista de Produtos'!AG644)</f>
        <v/>
      </c>
    </row>
    <row r="653" spans="1:8" x14ac:dyDescent="0.3">
      <c r="A653" s="93" t="str">
        <f>IF(Comparativo!A656="","",Comparativo!A656)</f>
        <v/>
      </c>
      <c r="B653" s="94"/>
      <c r="C653" s="95"/>
      <c r="D653" s="100" t="str">
        <f>IF('Lista de Produtos'!AF645="","",'Lista de Produtos'!AF645)</f>
        <v/>
      </c>
      <c r="E653" s="101"/>
      <c r="F653" s="11" t="str">
        <f>IF(Comparativo!F656="","",Comparativo!F656)</f>
        <v/>
      </c>
      <c r="G653" s="5" t="str">
        <f t="shared" si="10"/>
        <v/>
      </c>
      <c r="H653" s="5" t="str">
        <f>IF('Lista de Produtos'!AG645="","",'Lista de Produtos'!AG645)</f>
        <v/>
      </c>
    </row>
    <row r="654" spans="1:8" x14ac:dyDescent="0.3">
      <c r="A654" s="93" t="str">
        <f>IF(Comparativo!A657="","",Comparativo!A657)</f>
        <v/>
      </c>
      <c r="B654" s="94"/>
      <c r="C654" s="95"/>
      <c r="D654" s="100" t="str">
        <f>IF('Lista de Produtos'!AF646="","",'Lista de Produtos'!AF646)</f>
        <v/>
      </c>
      <c r="E654" s="101"/>
      <c r="F654" s="11" t="str">
        <f>IF(Comparativo!F657="","",Comparativo!F657)</f>
        <v/>
      </c>
      <c r="G654" s="5" t="str">
        <f t="shared" si="10"/>
        <v/>
      </c>
      <c r="H654" s="5" t="str">
        <f>IF('Lista de Produtos'!AG646="","",'Lista de Produtos'!AG646)</f>
        <v/>
      </c>
    </row>
    <row r="655" spans="1:8" x14ac:dyDescent="0.3">
      <c r="A655" s="93" t="str">
        <f>IF(Comparativo!A658="","",Comparativo!A658)</f>
        <v/>
      </c>
      <c r="B655" s="94"/>
      <c r="C655" s="95"/>
      <c r="D655" s="100" t="str">
        <f>IF('Lista de Produtos'!AF647="","",'Lista de Produtos'!AF647)</f>
        <v/>
      </c>
      <c r="E655" s="101"/>
      <c r="F655" s="11" t="str">
        <f>IF(Comparativo!F658="","",Comparativo!F658)</f>
        <v/>
      </c>
      <c r="G655" s="5" t="str">
        <f t="shared" si="10"/>
        <v/>
      </c>
      <c r="H655" s="5" t="str">
        <f>IF('Lista de Produtos'!AG647="","",'Lista de Produtos'!AG647)</f>
        <v/>
      </c>
    </row>
    <row r="656" spans="1:8" x14ac:dyDescent="0.3">
      <c r="A656" s="93" t="str">
        <f>IF(Comparativo!A659="","",Comparativo!A659)</f>
        <v/>
      </c>
      <c r="B656" s="94"/>
      <c r="C656" s="95"/>
      <c r="D656" s="100" t="str">
        <f>IF('Lista de Produtos'!AF648="","",'Lista de Produtos'!AF648)</f>
        <v/>
      </c>
      <c r="E656" s="101"/>
      <c r="F656" s="11" t="str">
        <f>IF(Comparativo!F659="","",Comparativo!F659)</f>
        <v/>
      </c>
      <c r="G656" s="5" t="str">
        <f t="shared" si="10"/>
        <v/>
      </c>
      <c r="H656" s="5" t="str">
        <f>IF('Lista de Produtos'!AG648="","",'Lista de Produtos'!AG648)</f>
        <v/>
      </c>
    </row>
    <row r="657" spans="1:8" x14ac:dyDescent="0.3">
      <c r="A657" s="93" t="str">
        <f>IF(Comparativo!A660="","",Comparativo!A660)</f>
        <v/>
      </c>
      <c r="B657" s="94"/>
      <c r="C657" s="95"/>
      <c r="D657" s="100" t="str">
        <f>IF('Lista de Produtos'!AF649="","",'Lista de Produtos'!AF649)</f>
        <v/>
      </c>
      <c r="E657" s="101"/>
      <c r="F657" s="11" t="str">
        <f>IF(Comparativo!F660="","",Comparativo!F660)</f>
        <v/>
      </c>
      <c r="G657" s="5" t="str">
        <f t="shared" si="10"/>
        <v/>
      </c>
      <c r="H657" s="5" t="str">
        <f>IF('Lista de Produtos'!AG649="","",'Lista de Produtos'!AG649)</f>
        <v/>
      </c>
    </row>
    <row r="658" spans="1:8" x14ac:dyDescent="0.3">
      <c r="A658" s="93" t="str">
        <f>IF(Comparativo!A661="","",Comparativo!A661)</f>
        <v/>
      </c>
      <c r="B658" s="94"/>
      <c r="C658" s="95"/>
      <c r="D658" s="100" t="str">
        <f>IF('Lista de Produtos'!AF650="","",'Lista de Produtos'!AF650)</f>
        <v/>
      </c>
      <c r="E658" s="101"/>
      <c r="F658" s="11" t="str">
        <f>IF(Comparativo!F661="","",Comparativo!F661)</f>
        <v/>
      </c>
      <c r="G658" s="5" t="str">
        <f t="shared" si="10"/>
        <v/>
      </c>
      <c r="H658" s="5" t="str">
        <f>IF('Lista de Produtos'!AG650="","",'Lista de Produtos'!AG650)</f>
        <v/>
      </c>
    </row>
    <row r="659" spans="1:8" x14ac:dyDescent="0.3">
      <c r="A659" s="93" t="str">
        <f>IF(Comparativo!A662="","",Comparativo!A662)</f>
        <v/>
      </c>
      <c r="B659" s="94"/>
      <c r="C659" s="95"/>
      <c r="D659" s="100" t="str">
        <f>IF('Lista de Produtos'!AF651="","",'Lista de Produtos'!AF651)</f>
        <v/>
      </c>
      <c r="E659" s="101"/>
      <c r="F659" s="11" t="str">
        <f>IF(Comparativo!F662="","",Comparativo!F662)</f>
        <v/>
      </c>
      <c r="G659" s="5" t="str">
        <f t="shared" si="10"/>
        <v/>
      </c>
      <c r="H659" s="5" t="str">
        <f>IF('Lista de Produtos'!AG651="","",'Lista de Produtos'!AG651)</f>
        <v/>
      </c>
    </row>
    <row r="660" spans="1:8" x14ac:dyDescent="0.3">
      <c r="A660" s="93" t="str">
        <f>IF(Comparativo!A663="","",Comparativo!A663)</f>
        <v/>
      </c>
      <c r="B660" s="94"/>
      <c r="C660" s="95"/>
      <c r="D660" s="100" t="str">
        <f>IF('Lista de Produtos'!AF652="","",'Lista de Produtos'!AF652)</f>
        <v/>
      </c>
      <c r="E660" s="101"/>
      <c r="F660" s="11" t="str">
        <f>IF(Comparativo!F663="","",Comparativo!F663)</f>
        <v/>
      </c>
      <c r="G660" s="5" t="str">
        <f t="shared" si="10"/>
        <v/>
      </c>
      <c r="H660" s="5" t="str">
        <f>IF('Lista de Produtos'!AG652="","",'Lista de Produtos'!AG652)</f>
        <v/>
      </c>
    </row>
    <row r="661" spans="1:8" x14ac:dyDescent="0.3">
      <c r="A661" s="93" t="str">
        <f>IF(Comparativo!A664="","",Comparativo!A664)</f>
        <v/>
      </c>
      <c r="B661" s="94"/>
      <c r="C661" s="95"/>
      <c r="D661" s="100" t="str">
        <f>IF('Lista de Produtos'!AF653="","",'Lista de Produtos'!AF653)</f>
        <v/>
      </c>
      <c r="E661" s="101"/>
      <c r="F661" s="11" t="str">
        <f>IF(Comparativo!F664="","",Comparativo!F664)</f>
        <v/>
      </c>
      <c r="G661" s="5" t="str">
        <f t="shared" si="10"/>
        <v/>
      </c>
      <c r="H661" s="5" t="str">
        <f>IF('Lista de Produtos'!AG653="","",'Lista de Produtos'!AG653)</f>
        <v/>
      </c>
    </row>
    <row r="662" spans="1:8" x14ac:dyDescent="0.3">
      <c r="A662" s="93" t="str">
        <f>IF(Comparativo!A665="","",Comparativo!A665)</f>
        <v/>
      </c>
      <c r="B662" s="94"/>
      <c r="C662" s="95"/>
      <c r="D662" s="100" t="str">
        <f>IF('Lista de Produtos'!AF654="","",'Lista de Produtos'!AF654)</f>
        <v/>
      </c>
      <c r="E662" s="101"/>
      <c r="F662" s="11" t="str">
        <f>IF(Comparativo!F665="","",Comparativo!F665)</f>
        <v/>
      </c>
      <c r="G662" s="5" t="str">
        <f t="shared" si="10"/>
        <v/>
      </c>
      <c r="H662" s="5" t="str">
        <f>IF('Lista de Produtos'!AG654="","",'Lista de Produtos'!AG654)</f>
        <v/>
      </c>
    </row>
    <row r="663" spans="1:8" x14ac:dyDescent="0.3">
      <c r="A663" s="93" t="str">
        <f>IF(Comparativo!A666="","",Comparativo!A666)</f>
        <v/>
      </c>
      <c r="B663" s="94"/>
      <c r="C663" s="95"/>
      <c r="D663" s="100" t="str">
        <f>IF('Lista de Produtos'!AF655="","",'Lista de Produtos'!AF655)</f>
        <v/>
      </c>
      <c r="E663" s="101"/>
      <c r="F663" s="11" t="str">
        <f>IF(Comparativo!F666="","",Comparativo!F666)</f>
        <v/>
      </c>
      <c r="G663" s="5" t="str">
        <f t="shared" si="10"/>
        <v/>
      </c>
      <c r="H663" s="5" t="str">
        <f>IF('Lista de Produtos'!AG655="","",'Lista de Produtos'!AG655)</f>
        <v/>
      </c>
    </row>
    <row r="664" spans="1:8" x14ac:dyDescent="0.3">
      <c r="A664" s="93" t="str">
        <f>IF(Comparativo!A667="","",Comparativo!A667)</f>
        <v/>
      </c>
      <c r="B664" s="94"/>
      <c r="C664" s="95"/>
      <c r="D664" s="100" t="str">
        <f>IF('Lista de Produtos'!AF656="","",'Lista de Produtos'!AF656)</f>
        <v/>
      </c>
      <c r="E664" s="101"/>
      <c r="F664" s="11" t="str">
        <f>IF(Comparativo!F667="","",Comparativo!F667)</f>
        <v/>
      </c>
      <c r="G664" s="5" t="str">
        <f t="shared" si="10"/>
        <v/>
      </c>
      <c r="H664" s="5" t="str">
        <f>IF('Lista de Produtos'!AG656="","",'Lista de Produtos'!AG656)</f>
        <v/>
      </c>
    </row>
    <row r="665" spans="1:8" x14ac:dyDescent="0.3">
      <c r="A665" s="93" t="str">
        <f>IF(Comparativo!A668="","",Comparativo!A668)</f>
        <v/>
      </c>
      <c r="B665" s="94"/>
      <c r="C665" s="95"/>
      <c r="D665" s="100" t="str">
        <f>IF('Lista de Produtos'!AF657="","",'Lista de Produtos'!AF657)</f>
        <v/>
      </c>
      <c r="E665" s="101"/>
      <c r="F665" s="11" t="str">
        <f>IF(Comparativo!F668="","",Comparativo!F668)</f>
        <v/>
      </c>
      <c r="G665" s="5" t="str">
        <f t="shared" si="10"/>
        <v/>
      </c>
      <c r="H665" s="5" t="str">
        <f>IF('Lista de Produtos'!AG657="","",'Lista de Produtos'!AG657)</f>
        <v/>
      </c>
    </row>
    <row r="666" spans="1:8" x14ac:dyDescent="0.3">
      <c r="A666" s="93" t="str">
        <f>IF(Comparativo!A669="","",Comparativo!A669)</f>
        <v/>
      </c>
      <c r="B666" s="94"/>
      <c r="C666" s="95"/>
      <c r="D666" s="100" t="str">
        <f>IF('Lista de Produtos'!AF658="","",'Lista de Produtos'!AF658)</f>
        <v/>
      </c>
      <c r="E666" s="101"/>
      <c r="F666" s="11" t="str">
        <f>IF(Comparativo!F669="","",Comparativo!F669)</f>
        <v/>
      </c>
      <c r="G666" s="5" t="str">
        <f t="shared" si="10"/>
        <v/>
      </c>
      <c r="H666" s="5" t="str">
        <f>IF('Lista de Produtos'!AG658="","",'Lista de Produtos'!AG658)</f>
        <v/>
      </c>
    </row>
    <row r="667" spans="1:8" x14ac:dyDescent="0.3">
      <c r="A667" s="93" t="str">
        <f>IF(Comparativo!A670="","",Comparativo!A670)</f>
        <v/>
      </c>
      <c r="B667" s="94"/>
      <c r="C667" s="95"/>
      <c r="D667" s="100" t="str">
        <f>IF('Lista de Produtos'!AF659="","",'Lista de Produtos'!AF659)</f>
        <v/>
      </c>
      <c r="E667" s="101"/>
      <c r="F667" s="11" t="str">
        <f>IF(Comparativo!F670="","",Comparativo!F670)</f>
        <v/>
      </c>
      <c r="G667" s="5" t="str">
        <f t="shared" si="10"/>
        <v/>
      </c>
      <c r="H667" s="5" t="str">
        <f>IF('Lista de Produtos'!AG659="","",'Lista de Produtos'!AG659)</f>
        <v/>
      </c>
    </row>
    <row r="668" spans="1:8" x14ac:dyDescent="0.3">
      <c r="A668" s="93" t="str">
        <f>IF(Comparativo!A671="","",Comparativo!A671)</f>
        <v/>
      </c>
      <c r="B668" s="94"/>
      <c r="C668" s="95"/>
      <c r="D668" s="100" t="str">
        <f>IF('Lista de Produtos'!AF660="","",'Lista de Produtos'!AF660)</f>
        <v/>
      </c>
      <c r="E668" s="101"/>
      <c r="F668" s="11" t="str">
        <f>IF(Comparativo!F671="","",Comparativo!F671)</f>
        <v/>
      </c>
      <c r="G668" s="5" t="str">
        <f t="shared" si="10"/>
        <v/>
      </c>
      <c r="H668" s="5" t="str">
        <f>IF('Lista de Produtos'!AG660="","",'Lista de Produtos'!AG660)</f>
        <v/>
      </c>
    </row>
    <row r="669" spans="1:8" x14ac:dyDescent="0.3">
      <c r="A669" s="93" t="str">
        <f>IF(Comparativo!A672="","",Comparativo!A672)</f>
        <v/>
      </c>
      <c r="B669" s="94"/>
      <c r="C669" s="95"/>
      <c r="D669" s="100" t="str">
        <f>IF('Lista de Produtos'!AF661="","",'Lista de Produtos'!AF661)</f>
        <v/>
      </c>
      <c r="E669" s="101"/>
      <c r="F669" s="11" t="str">
        <f>IF(Comparativo!F672="","",Comparativo!F672)</f>
        <v/>
      </c>
      <c r="G669" s="5" t="str">
        <f t="shared" si="10"/>
        <v/>
      </c>
      <c r="H669" s="5" t="str">
        <f>IF('Lista de Produtos'!AG661="","",'Lista de Produtos'!AG661)</f>
        <v/>
      </c>
    </row>
    <row r="670" spans="1:8" x14ac:dyDescent="0.3">
      <c r="A670" s="93" t="str">
        <f>IF(Comparativo!A673="","",Comparativo!A673)</f>
        <v/>
      </c>
      <c r="B670" s="94"/>
      <c r="C670" s="95"/>
      <c r="D670" s="100" t="str">
        <f>IF('Lista de Produtos'!AF662="","",'Lista de Produtos'!AF662)</f>
        <v/>
      </c>
      <c r="E670" s="101"/>
      <c r="F670" s="11" t="str">
        <f>IF(Comparativo!F673="","",Comparativo!F673)</f>
        <v/>
      </c>
      <c r="G670" s="5" t="str">
        <f t="shared" si="10"/>
        <v/>
      </c>
      <c r="H670" s="5" t="str">
        <f>IF('Lista de Produtos'!AG662="","",'Lista de Produtos'!AG662)</f>
        <v/>
      </c>
    </row>
    <row r="671" spans="1:8" x14ac:dyDescent="0.3">
      <c r="A671" s="93" t="str">
        <f>IF(Comparativo!A674="","",Comparativo!A674)</f>
        <v/>
      </c>
      <c r="B671" s="94"/>
      <c r="C671" s="95"/>
      <c r="D671" s="100" t="str">
        <f>IF('Lista de Produtos'!AF663="","",'Lista de Produtos'!AF663)</f>
        <v/>
      </c>
      <c r="E671" s="101"/>
      <c r="F671" s="11" t="str">
        <f>IF(Comparativo!F674="","",Comparativo!F674)</f>
        <v/>
      </c>
      <c r="G671" s="5" t="str">
        <f t="shared" si="10"/>
        <v/>
      </c>
      <c r="H671" s="5" t="str">
        <f>IF('Lista de Produtos'!AG663="","",'Lista de Produtos'!AG663)</f>
        <v/>
      </c>
    </row>
    <row r="672" spans="1:8" x14ac:dyDescent="0.3">
      <c r="A672" s="93" t="str">
        <f>IF(Comparativo!A675="","",Comparativo!A675)</f>
        <v/>
      </c>
      <c r="B672" s="94"/>
      <c r="C672" s="95"/>
      <c r="D672" s="100" t="str">
        <f>IF('Lista de Produtos'!AF664="","",'Lista de Produtos'!AF664)</f>
        <v/>
      </c>
      <c r="E672" s="101"/>
      <c r="F672" s="11" t="str">
        <f>IF(Comparativo!F675="","",Comparativo!F675)</f>
        <v/>
      </c>
      <c r="G672" s="5" t="str">
        <f t="shared" si="10"/>
        <v/>
      </c>
      <c r="H672" s="5" t="str">
        <f>IF('Lista de Produtos'!AG664="","",'Lista de Produtos'!AG664)</f>
        <v/>
      </c>
    </row>
    <row r="673" spans="1:8" x14ac:dyDescent="0.3">
      <c r="A673" s="93" t="str">
        <f>IF(Comparativo!A676="","",Comparativo!A676)</f>
        <v/>
      </c>
      <c r="B673" s="94"/>
      <c r="C673" s="95"/>
      <c r="D673" s="100" t="str">
        <f>IF('Lista de Produtos'!AF665="","",'Lista de Produtos'!AF665)</f>
        <v/>
      </c>
      <c r="E673" s="101"/>
      <c r="F673" s="11" t="str">
        <f>IF(Comparativo!F676="","",Comparativo!F676)</f>
        <v/>
      </c>
      <c r="G673" s="5" t="str">
        <f t="shared" si="10"/>
        <v/>
      </c>
      <c r="H673" s="5" t="str">
        <f>IF('Lista de Produtos'!AG665="","",'Lista de Produtos'!AG665)</f>
        <v/>
      </c>
    </row>
    <row r="674" spans="1:8" x14ac:dyDescent="0.3">
      <c r="A674" s="93" t="str">
        <f>IF(Comparativo!A677="","",Comparativo!A677)</f>
        <v/>
      </c>
      <c r="B674" s="94"/>
      <c r="C674" s="95"/>
      <c r="D674" s="100" t="str">
        <f>IF('Lista de Produtos'!AF666="","",'Lista de Produtos'!AF666)</f>
        <v/>
      </c>
      <c r="E674" s="101"/>
      <c r="F674" s="11" t="str">
        <f>IF(Comparativo!F677="","",Comparativo!F677)</f>
        <v/>
      </c>
      <c r="G674" s="5" t="str">
        <f t="shared" si="10"/>
        <v/>
      </c>
      <c r="H674" s="5" t="str">
        <f>IF('Lista de Produtos'!AG666="","",'Lista de Produtos'!AG666)</f>
        <v/>
      </c>
    </row>
    <row r="675" spans="1:8" x14ac:dyDescent="0.3">
      <c r="A675" s="93" t="str">
        <f>IF(Comparativo!A678="","",Comparativo!A678)</f>
        <v/>
      </c>
      <c r="B675" s="94"/>
      <c r="C675" s="95"/>
      <c r="D675" s="100" t="str">
        <f>IF('Lista de Produtos'!AF667="","",'Lista de Produtos'!AF667)</f>
        <v/>
      </c>
      <c r="E675" s="101"/>
      <c r="F675" s="11" t="str">
        <f>IF(Comparativo!F678="","",Comparativo!F678)</f>
        <v/>
      </c>
      <c r="G675" s="5" t="str">
        <f t="shared" si="10"/>
        <v/>
      </c>
      <c r="H675" s="5" t="str">
        <f>IF('Lista de Produtos'!AG667="","",'Lista de Produtos'!AG667)</f>
        <v/>
      </c>
    </row>
    <row r="676" spans="1:8" x14ac:dyDescent="0.3">
      <c r="A676" s="93" t="str">
        <f>IF(Comparativo!A679="","",Comparativo!A679)</f>
        <v/>
      </c>
      <c r="B676" s="94"/>
      <c r="C676" s="95"/>
      <c r="D676" s="100" t="str">
        <f>IF('Lista de Produtos'!AF668="","",'Lista de Produtos'!AF668)</f>
        <v/>
      </c>
      <c r="E676" s="101"/>
      <c r="F676" s="11" t="str">
        <f>IF(Comparativo!F679="","",Comparativo!F679)</f>
        <v/>
      </c>
      <c r="G676" s="5" t="str">
        <f t="shared" si="10"/>
        <v/>
      </c>
      <c r="H676" s="5" t="str">
        <f>IF('Lista de Produtos'!AG668="","",'Lista de Produtos'!AG668)</f>
        <v/>
      </c>
    </row>
    <row r="677" spans="1:8" x14ac:dyDescent="0.3">
      <c r="A677" s="93" t="str">
        <f>IF(Comparativo!A680="","",Comparativo!A680)</f>
        <v/>
      </c>
      <c r="B677" s="94"/>
      <c r="C677" s="95"/>
      <c r="D677" s="100" t="str">
        <f>IF('Lista de Produtos'!AF669="","",'Lista de Produtos'!AF669)</f>
        <v/>
      </c>
      <c r="E677" s="101"/>
      <c r="F677" s="11" t="str">
        <f>IF(Comparativo!F680="","",Comparativo!F680)</f>
        <v/>
      </c>
      <c r="G677" s="5" t="str">
        <f t="shared" si="10"/>
        <v/>
      </c>
      <c r="H677" s="5" t="str">
        <f>IF('Lista de Produtos'!AG669="","",'Lista de Produtos'!AG669)</f>
        <v/>
      </c>
    </row>
    <row r="678" spans="1:8" x14ac:dyDescent="0.3">
      <c r="A678" s="93" t="str">
        <f>IF(Comparativo!A681="","",Comparativo!A681)</f>
        <v/>
      </c>
      <c r="B678" s="94"/>
      <c r="C678" s="95"/>
      <c r="D678" s="100" t="str">
        <f>IF('Lista de Produtos'!AF670="","",'Lista de Produtos'!AF670)</f>
        <v/>
      </c>
      <c r="E678" s="101"/>
      <c r="F678" s="11" t="str">
        <f>IF(Comparativo!F681="","",Comparativo!F681)</f>
        <v/>
      </c>
      <c r="G678" s="5" t="str">
        <f t="shared" si="10"/>
        <v/>
      </c>
      <c r="H678" s="5" t="str">
        <f>IF('Lista de Produtos'!AG670="","",'Lista de Produtos'!AG670)</f>
        <v/>
      </c>
    </row>
    <row r="679" spans="1:8" x14ac:dyDescent="0.3">
      <c r="A679" s="93" t="str">
        <f>IF(Comparativo!A682="","",Comparativo!A682)</f>
        <v/>
      </c>
      <c r="B679" s="94"/>
      <c r="C679" s="95"/>
      <c r="D679" s="100" t="str">
        <f>IF('Lista de Produtos'!AF671="","",'Lista de Produtos'!AF671)</f>
        <v/>
      </c>
      <c r="E679" s="101"/>
      <c r="F679" s="11" t="str">
        <f>IF(Comparativo!F682="","",Comparativo!F682)</f>
        <v/>
      </c>
      <c r="G679" s="5" t="str">
        <f t="shared" si="10"/>
        <v/>
      </c>
      <c r="H679" s="5" t="str">
        <f>IF('Lista de Produtos'!AG671="","",'Lista de Produtos'!AG671)</f>
        <v/>
      </c>
    </row>
    <row r="680" spans="1:8" x14ac:dyDescent="0.3">
      <c r="A680" s="93" t="str">
        <f>IF(Comparativo!A683="","",Comparativo!A683)</f>
        <v/>
      </c>
      <c r="B680" s="94"/>
      <c r="C680" s="95"/>
      <c r="D680" s="100" t="str">
        <f>IF('Lista de Produtos'!AF672="","",'Lista de Produtos'!AF672)</f>
        <v/>
      </c>
      <c r="E680" s="101"/>
      <c r="F680" s="11" t="str">
        <f>IF(Comparativo!F683="","",Comparativo!F683)</f>
        <v/>
      </c>
      <c r="G680" s="5" t="str">
        <f t="shared" si="10"/>
        <v/>
      </c>
      <c r="H680" s="5" t="str">
        <f>IF('Lista de Produtos'!AG672="","",'Lista de Produtos'!AG672)</f>
        <v/>
      </c>
    </row>
    <row r="681" spans="1:8" x14ac:dyDescent="0.3">
      <c r="A681" s="93" t="str">
        <f>IF(Comparativo!A684="","",Comparativo!A684)</f>
        <v/>
      </c>
      <c r="B681" s="94"/>
      <c r="C681" s="95"/>
      <c r="D681" s="100" t="str">
        <f>IF('Lista de Produtos'!AF673="","",'Lista de Produtos'!AF673)</f>
        <v/>
      </c>
      <c r="E681" s="101"/>
      <c r="F681" s="11" t="str">
        <f>IF(Comparativo!F684="","",Comparativo!F684)</f>
        <v/>
      </c>
      <c r="G681" s="5" t="str">
        <f t="shared" si="10"/>
        <v/>
      </c>
      <c r="H681" s="5" t="str">
        <f>IF('Lista de Produtos'!AG673="","",'Lista de Produtos'!AG673)</f>
        <v/>
      </c>
    </row>
    <row r="682" spans="1:8" x14ac:dyDescent="0.3">
      <c r="A682" s="93" t="str">
        <f>IF(Comparativo!A685="","",Comparativo!A685)</f>
        <v/>
      </c>
      <c r="B682" s="94"/>
      <c r="C682" s="95"/>
      <c r="D682" s="100" t="str">
        <f>IF('Lista de Produtos'!AF674="","",'Lista de Produtos'!AF674)</f>
        <v/>
      </c>
      <c r="E682" s="101"/>
      <c r="F682" s="11" t="str">
        <f>IF(Comparativo!F685="","",Comparativo!F685)</f>
        <v/>
      </c>
      <c r="G682" s="5" t="str">
        <f t="shared" si="10"/>
        <v/>
      </c>
      <c r="H682" s="5" t="str">
        <f>IF('Lista de Produtos'!AG674="","",'Lista de Produtos'!AG674)</f>
        <v/>
      </c>
    </row>
    <row r="683" spans="1:8" x14ac:dyDescent="0.3">
      <c r="A683" s="93" t="str">
        <f>IF(Comparativo!A686="","",Comparativo!A686)</f>
        <v/>
      </c>
      <c r="B683" s="94"/>
      <c r="C683" s="95"/>
      <c r="D683" s="100" t="str">
        <f>IF('Lista de Produtos'!AF675="","",'Lista de Produtos'!AF675)</f>
        <v/>
      </c>
      <c r="E683" s="101"/>
      <c r="F683" s="11" t="str">
        <f>IF(Comparativo!F686="","",Comparativo!F686)</f>
        <v/>
      </c>
      <c r="G683" s="5" t="str">
        <f t="shared" si="10"/>
        <v/>
      </c>
      <c r="H683" s="5" t="str">
        <f>IF('Lista de Produtos'!AG675="","",'Lista de Produtos'!AG675)</f>
        <v/>
      </c>
    </row>
    <row r="684" spans="1:8" x14ac:dyDescent="0.3">
      <c r="A684" s="93" t="str">
        <f>IF(Comparativo!A687="","",Comparativo!A687)</f>
        <v/>
      </c>
      <c r="B684" s="94"/>
      <c r="C684" s="95"/>
      <c r="D684" s="100" t="str">
        <f>IF('Lista de Produtos'!AF676="","",'Lista de Produtos'!AF676)</f>
        <v/>
      </c>
      <c r="E684" s="101"/>
      <c r="F684" s="11" t="str">
        <f>IF(Comparativo!F687="","",Comparativo!F687)</f>
        <v/>
      </c>
      <c r="G684" s="5" t="str">
        <f t="shared" si="10"/>
        <v/>
      </c>
      <c r="H684" s="5" t="str">
        <f>IF('Lista de Produtos'!AG676="","",'Lista de Produtos'!AG676)</f>
        <v/>
      </c>
    </row>
    <row r="685" spans="1:8" x14ac:dyDescent="0.3">
      <c r="A685" s="93" t="str">
        <f>IF(Comparativo!A688="","",Comparativo!A688)</f>
        <v/>
      </c>
      <c r="B685" s="94"/>
      <c r="C685" s="95"/>
      <c r="D685" s="100" t="str">
        <f>IF('Lista de Produtos'!AF677="","",'Lista de Produtos'!AF677)</f>
        <v/>
      </c>
      <c r="E685" s="101"/>
      <c r="F685" s="11" t="str">
        <f>IF(Comparativo!F688="","",Comparativo!F688)</f>
        <v/>
      </c>
      <c r="G685" s="5" t="str">
        <f t="shared" si="10"/>
        <v/>
      </c>
      <c r="H685" s="5" t="str">
        <f>IF('Lista de Produtos'!AG677="","",'Lista de Produtos'!AG677)</f>
        <v/>
      </c>
    </row>
    <row r="686" spans="1:8" x14ac:dyDescent="0.3">
      <c r="A686" s="93" t="str">
        <f>IF(Comparativo!A689="","",Comparativo!A689)</f>
        <v/>
      </c>
      <c r="B686" s="94"/>
      <c r="C686" s="95"/>
      <c r="D686" s="100" t="str">
        <f>IF('Lista de Produtos'!AF678="","",'Lista de Produtos'!AF678)</f>
        <v/>
      </c>
      <c r="E686" s="101"/>
      <c r="F686" s="11" t="str">
        <f>IF(Comparativo!F689="","",Comparativo!F689)</f>
        <v/>
      </c>
      <c r="G686" s="5" t="str">
        <f t="shared" si="10"/>
        <v/>
      </c>
      <c r="H686" s="5" t="str">
        <f>IF('Lista de Produtos'!AG678="","",'Lista de Produtos'!AG678)</f>
        <v/>
      </c>
    </row>
    <row r="687" spans="1:8" x14ac:dyDescent="0.3">
      <c r="A687" s="93" t="str">
        <f>IF(Comparativo!A690="","",Comparativo!A690)</f>
        <v/>
      </c>
      <c r="B687" s="94"/>
      <c r="C687" s="95"/>
      <c r="D687" s="100" t="str">
        <f>IF('Lista de Produtos'!AF679="","",'Lista de Produtos'!AF679)</f>
        <v/>
      </c>
      <c r="E687" s="101"/>
      <c r="F687" s="11" t="str">
        <f>IF(Comparativo!F690="","",Comparativo!F690)</f>
        <v/>
      </c>
      <c r="G687" s="5" t="str">
        <f t="shared" si="10"/>
        <v/>
      </c>
      <c r="H687" s="5" t="str">
        <f>IF('Lista de Produtos'!AG679="","",'Lista de Produtos'!AG679)</f>
        <v/>
      </c>
    </row>
    <row r="688" spans="1:8" x14ac:dyDescent="0.3">
      <c r="A688" s="93" t="str">
        <f>IF(Comparativo!A691="","",Comparativo!A691)</f>
        <v/>
      </c>
      <c r="B688" s="94"/>
      <c r="C688" s="95"/>
      <c r="D688" s="100" t="str">
        <f>IF('Lista de Produtos'!AF680="","",'Lista de Produtos'!AF680)</f>
        <v/>
      </c>
      <c r="E688" s="101"/>
      <c r="F688" s="11" t="str">
        <f>IF(Comparativo!F691="","",Comparativo!F691)</f>
        <v/>
      </c>
      <c r="G688" s="5" t="str">
        <f t="shared" si="10"/>
        <v/>
      </c>
      <c r="H688" s="5" t="str">
        <f>IF('Lista de Produtos'!AG680="","",'Lista de Produtos'!AG680)</f>
        <v/>
      </c>
    </row>
    <row r="689" spans="1:8" x14ac:dyDescent="0.3">
      <c r="A689" s="93" t="str">
        <f>IF(Comparativo!A692="","",Comparativo!A692)</f>
        <v/>
      </c>
      <c r="B689" s="94"/>
      <c r="C689" s="95"/>
      <c r="D689" s="100" t="str">
        <f>IF('Lista de Produtos'!AF681="","",'Lista de Produtos'!AF681)</f>
        <v/>
      </c>
      <c r="E689" s="101"/>
      <c r="F689" s="11" t="str">
        <f>IF(Comparativo!F692="","",Comparativo!F692)</f>
        <v/>
      </c>
      <c r="G689" s="5" t="str">
        <f t="shared" si="10"/>
        <v/>
      </c>
      <c r="H689" s="5" t="str">
        <f>IF('Lista de Produtos'!AG681="","",'Lista de Produtos'!AG681)</f>
        <v/>
      </c>
    </row>
    <row r="690" spans="1:8" x14ac:dyDescent="0.3">
      <c r="A690" s="93" t="str">
        <f>IF(Comparativo!A693="","",Comparativo!A693)</f>
        <v/>
      </c>
      <c r="B690" s="94"/>
      <c r="C690" s="95"/>
      <c r="D690" s="100" t="str">
        <f>IF('Lista de Produtos'!AF682="","",'Lista de Produtos'!AF682)</f>
        <v/>
      </c>
      <c r="E690" s="101"/>
      <c r="F690" s="11" t="str">
        <f>IF(Comparativo!F693="","",Comparativo!F693)</f>
        <v/>
      </c>
      <c r="G690" s="5" t="str">
        <f t="shared" si="10"/>
        <v/>
      </c>
      <c r="H690" s="5" t="str">
        <f>IF('Lista de Produtos'!AG682="","",'Lista de Produtos'!AG682)</f>
        <v/>
      </c>
    </row>
    <row r="691" spans="1:8" x14ac:dyDescent="0.3">
      <c r="A691" s="93" t="str">
        <f>IF(Comparativo!A694="","",Comparativo!A694)</f>
        <v/>
      </c>
      <c r="B691" s="94"/>
      <c r="C691" s="95"/>
      <c r="D691" s="100" t="str">
        <f>IF('Lista de Produtos'!AF683="","",'Lista de Produtos'!AF683)</f>
        <v/>
      </c>
      <c r="E691" s="101"/>
      <c r="F691" s="11" t="str">
        <f>IF(Comparativo!F694="","",Comparativo!F694)</f>
        <v/>
      </c>
      <c r="G691" s="5" t="str">
        <f t="shared" si="10"/>
        <v/>
      </c>
      <c r="H691" s="5" t="str">
        <f>IF('Lista de Produtos'!AG683="","",'Lista de Produtos'!AG683)</f>
        <v/>
      </c>
    </row>
    <row r="692" spans="1:8" x14ac:dyDescent="0.3">
      <c r="A692" s="93" t="str">
        <f>IF(Comparativo!A695="","",Comparativo!A695)</f>
        <v/>
      </c>
      <c r="B692" s="94"/>
      <c r="C692" s="95"/>
      <c r="D692" s="100" t="str">
        <f>IF('Lista de Produtos'!AF684="","",'Lista de Produtos'!AF684)</f>
        <v/>
      </c>
      <c r="E692" s="101"/>
      <c r="F692" s="11" t="str">
        <f>IF(Comparativo!F695="","",Comparativo!F695)</f>
        <v/>
      </c>
      <c r="G692" s="5" t="str">
        <f t="shared" si="10"/>
        <v/>
      </c>
      <c r="H692" s="5" t="str">
        <f>IF('Lista de Produtos'!AG684="","",'Lista de Produtos'!AG684)</f>
        <v/>
      </c>
    </row>
    <row r="693" spans="1:8" x14ac:dyDescent="0.3">
      <c r="A693" s="93" t="str">
        <f>IF(Comparativo!A696="","",Comparativo!A696)</f>
        <v/>
      </c>
      <c r="B693" s="94"/>
      <c r="C693" s="95"/>
      <c r="D693" s="100" t="str">
        <f>IF('Lista de Produtos'!AF685="","",'Lista de Produtos'!AF685)</f>
        <v/>
      </c>
      <c r="E693" s="101"/>
      <c r="F693" s="11" t="str">
        <f>IF(Comparativo!F696="","",Comparativo!F696)</f>
        <v/>
      </c>
      <c r="G693" s="5" t="str">
        <f t="shared" si="10"/>
        <v/>
      </c>
      <c r="H693" s="5" t="str">
        <f>IF('Lista de Produtos'!AG685="","",'Lista de Produtos'!AG685)</f>
        <v/>
      </c>
    </row>
    <row r="694" spans="1:8" x14ac:dyDescent="0.3">
      <c r="A694" s="93" t="str">
        <f>IF(Comparativo!A697="","",Comparativo!A697)</f>
        <v/>
      </c>
      <c r="B694" s="94"/>
      <c r="C694" s="95"/>
      <c r="D694" s="100" t="str">
        <f>IF('Lista de Produtos'!AF686="","",'Lista de Produtos'!AF686)</f>
        <v/>
      </c>
      <c r="E694" s="101"/>
      <c r="F694" s="11" t="str">
        <f>IF(Comparativo!F697="","",Comparativo!F697)</f>
        <v/>
      </c>
      <c r="G694" s="5" t="str">
        <f t="shared" si="10"/>
        <v/>
      </c>
      <c r="H694" s="5" t="str">
        <f>IF('Lista de Produtos'!AG686="","",'Lista de Produtos'!AG686)</f>
        <v/>
      </c>
    </row>
    <row r="695" spans="1:8" x14ac:dyDescent="0.3">
      <c r="A695" s="93" t="str">
        <f>IF(Comparativo!A698="","",Comparativo!A698)</f>
        <v/>
      </c>
      <c r="B695" s="94"/>
      <c r="C695" s="95"/>
      <c r="D695" s="100" t="str">
        <f>IF('Lista de Produtos'!AF687="","",'Lista de Produtos'!AF687)</f>
        <v/>
      </c>
      <c r="E695" s="101"/>
      <c r="F695" s="11" t="str">
        <f>IF(Comparativo!F698="","",Comparativo!F698)</f>
        <v/>
      </c>
      <c r="G695" s="5" t="str">
        <f t="shared" si="10"/>
        <v/>
      </c>
      <c r="H695" s="5" t="str">
        <f>IF('Lista de Produtos'!AG687="","",'Lista de Produtos'!AG687)</f>
        <v/>
      </c>
    </row>
    <row r="696" spans="1:8" x14ac:dyDescent="0.3">
      <c r="A696" s="93" t="str">
        <f>IF(Comparativo!A699="","",Comparativo!A699)</f>
        <v/>
      </c>
      <c r="B696" s="94"/>
      <c r="C696" s="95"/>
      <c r="D696" s="100" t="str">
        <f>IF('Lista de Produtos'!AF688="","",'Lista de Produtos'!AF688)</f>
        <v/>
      </c>
      <c r="E696" s="101"/>
      <c r="F696" s="11" t="str">
        <f>IF(Comparativo!F699="","",Comparativo!F699)</f>
        <v/>
      </c>
      <c r="G696" s="5" t="str">
        <f t="shared" si="10"/>
        <v/>
      </c>
      <c r="H696" s="5" t="str">
        <f>IF('Lista de Produtos'!AG688="","",'Lista de Produtos'!AG688)</f>
        <v/>
      </c>
    </row>
    <row r="697" spans="1:8" x14ac:dyDescent="0.3">
      <c r="A697" s="93" t="str">
        <f>IF(Comparativo!A700="","",Comparativo!A700)</f>
        <v/>
      </c>
      <c r="B697" s="94"/>
      <c r="C697" s="95"/>
      <c r="D697" s="100" t="str">
        <f>IF('Lista de Produtos'!AF689="","",'Lista de Produtos'!AF689)</f>
        <v/>
      </c>
      <c r="E697" s="101"/>
      <c r="F697" s="11" t="str">
        <f>IF(Comparativo!F700="","",Comparativo!F700)</f>
        <v/>
      </c>
      <c r="G697" s="5" t="str">
        <f t="shared" si="10"/>
        <v/>
      </c>
      <c r="H697" s="5" t="str">
        <f>IF('Lista de Produtos'!AG689="","",'Lista de Produtos'!AG689)</f>
        <v/>
      </c>
    </row>
    <row r="698" spans="1:8" x14ac:dyDescent="0.3">
      <c r="A698" s="93" t="str">
        <f>IF(Comparativo!A701="","",Comparativo!A701)</f>
        <v/>
      </c>
      <c r="B698" s="94"/>
      <c r="C698" s="95"/>
      <c r="D698" s="100" t="str">
        <f>IF('Lista de Produtos'!AF690="","",'Lista de Produtos'!AF690)</f>
        <v/>
      </c>
      <c r="E698" s="101"/>
      <c r="F698" s="11" t="str">
        <f>IF(Comparativo!F701="","",Comparativo!F701)</f>
        <v/>
      </c>
      <c r="G698" s="5" t="str">
        <f t="shared" si="10"/>
        <v/>
      </c>
      <c r="H698" s="5" t="str">
        <f>IF('Lista de Produtos'!AG690="","",'Lista de Produtos'!AG690)</f>
        <v/>
      </c>
    </row>
    <row r="699" spans="1:8" x14ac:dyDescent="0.3">
      <c r="A699" s="93" t="str">
        <f>IF(Comparativo!A702="","",Comparativo!A702)</f>
        <v/>
      </c>
      <c r="B699" s="94"/>
      <c r="C699" s="95"/>
      <c r="D699" s="100" t="str">
        <f>IF('Lista de Produtos'!AF691="","",'Lista de Produtos'!AF691)</f>
        <v/>
      </c>
      <c r="E699" s="101"/>
      <c r="F699" s="11" t="str">
        <f>IF(Comparativo!F702="","",Comparativo!F702)</f>
        <v/>
      </c>
      <c r="G699" s="5" t="str">
        <f t="shared" si="10"/>
        <v/>
      </c>
      <c r="H699" s="5" t="str">
        <f>IF('Lista de Produtos'!AG691="","",'Lista de Produtos'!AG691)</f>
        <v/>
      </c>
    </row>
    <row r="700" spans="1:8" x14ac:dyDescent="0.3">
      <c r="A700" s="93" t="str">
        <f>IF(Comparativo!A703="","",Comparativo!A703)</f>
        <v/>
      </c>
      <c r="B700" s="94"/>
      <c r="C700" s="95"/>
      <c r="D700" s="100" t="str">
        <f>IF('Lista de Produtos'!AF692="","",'Lista de Produtos'!AF692)</f>
        <v/>
      </c>
      <c r="E700" s="101"/>
      <c r="F700" s="11" t="str">
        <f>IF(Comparativo!F703="","",Comparativo!F703)</f>
        <v/>
      </c>
      <c r="G700" s="5" t="str">
        <f t="shared" si="10"/>
        <v/>
      </c>
      <c r="H700" s="5" t="str">
        <f>IF('Lista de Produtos'!AG692="","",'Lista de Produtos'!AG692)</f>
        <v/>
      </c>
    </row>
    <row r="701" spans="1:8" x14ac:dyDescent="0.3">
      <c r="A701" s="93" t="str">
        <f>IF(Comparativo!A704="","",Comparativo!A704)</f>
        <v/>
      </c>
      <c r="B701" s="94"/>
      <c r="C701" s="95"/>
      <c r="D701" s="100" t="str">
        <f>IF('Lista de Produtos'!AF693="","",'Lista de Produtos'!AF693)</f>
        <v/>
      </c>
      <c r="E701" s="101"/>
      <c r="F701" s="11" t="str">
        <f>IF(Comparativo!F704="","",Comparativo!F704)</f>
        <v/>
      </c>
      <c r="G701" s="5" t="str">
        <f t="shared" si="10"/>
        <v/>
      </c>
      <c r="H701" s="5" t="str">
        <f>IF('Lista de Produtos'!AG693="","",'Lista de Produtos'!AG693)</f>
        <v/>
      </c>
    </row>
    <row r="702" spans="1:8" x14ac:dyDescent="0.3">
      <c r="A702" s="93" t="str">
        <f>IF(Comparativo!A705="","",Comparativo!A705)</f>
        <v/>
      </c>
      <c r="B702" s="94"/>
      <c r="C702" s="95"/>
      <c r="D702" s="100" t="str">
        <f>IF('Lista de Produtos'!AF694="","",'Lista de Produtos'!AF694)</f>
        <v/>
      </c>
      <c r="E702" s="101"/>
      <c r="F702" s="11" t="str">
        <f>IF(Comparativo!F705="","",Comparativo!F705)</f>
        <v/>
      </c>
      <c r="G702" s="5" t="str">
        <f t="shared" si="10"/>
        <v/>
      </c>
      <c r="H702" s="5" t="str">
        <f>IF('Lista de Produtos'!AG694="","",'Lista de Produtos'!AG694)</f>
        <v/>
      </c>
    </row>
    <row r="703" spans="1:8" x14ac:dyDescent="0.3">
      <c r="A703" s="93" t="str">
        <f>IF(Comparativo!A706="","",Comparativo!A706)</f>
        <v/>
      </c>
      <c r="B703" s="94"/>
      <c r="C703" s="95"/>
      <c r="D703" s="100" t="str">
        <f>IF('Lista de Produtos'!AF695="","",'Lista de Produtos'!AF695)</f>
        <v/>
      </c>
      <c r="E703" s="101"/>
      <c r="F703" s="11" t="str">
        <f>IF(Comparativo!F706="","",Comparativo!F706)</f>
        <v/>
      </c>
      <c r="G703" s="5" t="str">
        <f t="shared" si="10"/>
        <v/>
      </c>
      <c r="H703" s="5" t="str">
        <f>IF('Lista de Produtos'!AG695="","",'Lista de Produtos'!AG695)</f>
        <v/>
      </c>
    </row>
    <row r="704" spans="1:8" x14ac:dyDescent="0.3">
      <c r="A704" s="93" t="str">
        <f>IF(Comparativo!A707="","",Comparativo!A707)</f>
        <v/>
      </c>
      <c r="B704" s="94"/>
      <c r="C704" s="95"/>
      <c r="D704" s="100" t="str">
        <f>IF('Lista de Produtos'!AF696="","",'Lista de Produtos'!AF696)</f>
        <v/>
      </c>
      <c r="E704" s="101"/>
      <c r="F704" s="11" t="str">
        <f>IF(Comparativo!F707="","",Comparativo!F707)</f>
        <v/>
      </c>
      <c r="G704" s="5" t="str">
        <f t="shared" si="10"/>
        <v/>
      </c>
      <c r="H704" s="5" t="str">
        <f>IF('Lista de Produtos'!AG696="","",'Lista de Produtos'!AG696)</f>
        <v/>
      </c>
    </row>
    <row r="705" spans="1:8" x14ac:dyDescent="0.3">
      <c r="A705" s="93" t="str">
        <f>IF(Comparativo!A708="","",Comparativo!A708)</f>
        <v/>
      </c>
      <c r="B705" s="94"/>
      <c r="C705" s="95"/>
      <c r="D705" s="100" t="str">
        <f>IF('Lista de Produtos'!AF697="","",'Lista de Produtos'!AF697)</f>
        <v/>
      </c>
      <c r="E705" s="101"/>
      <c r="F705" s="11" t="str">
        <f>IF(Comparativo!F708="","",Comparativo!F708)</f>
        <v/>
      </c>
      <c r="G705" s="5" t="str">
        <f t="shared" si="10"/>
        <v/>
      </c>
      <c r="H705" s="5" t="str">
        <f>IF('Lista de Produtos'!AG697="","",'Lista de Produtos'!AG697)</f>
        <v/>
      </c>
    </row>
    <row r="706" spans="1:8" x14ac:dyDescent="0.3">
      <c r="A706" s="93" t="str">
        <f>IF(Comparativo!A709="","",Comparativo!A709)</f>
        <v/>
      </c>
      <c r="B706" s="94"/>
      <c r="C706" s="95"/>
      <c r="D706" s="100" t="str">
        <f>IF('Lista de Produtos'!AF698="","",'Lista de Produtos'!AF698)</f>
        <v/>
      </c>
      <c r="E706" s="101"/>
      <c r="F706" s="11" t="str">
        <f>IF(Comparativo!F709="","",Comparativo!F709)</f>
        <v/>
      </c>
      <c r="G706" s="5" t="str">
        <f t="shared" si="10"/>
        <v/>
      </c>
      <c r="H706" s="5" t="str">
        <f>IF('Lista de Produtos'!AG698="","",'Lista de Produtos'!AG698)</f>
        <v/>
      </c>
    </row>
    <row r="707" spans="1:8" x14ac:dyDescent="0.3">
      <c r="A707" s="93" t="str">
        <f>IF(Comparativo!A710="","",Comparativo!A710)</f>
        <v/>
      </c>
      <c r="B707" s="94"/>
      <c r="C707" s="95"/>
      <c r="D707" s="100" t="str">
        <f>IF('Lista de Produtos'!AF699="","",'Lista de Produtos'!AF699)</f>
        <v/>
      </c>
      <c r="E707" s="101"/>
      <c r="F707" s="11" t="str">
        <f>IF(Comparativo!F710="","",Comparativo!F710)</f>
        <v/>
      </c>
      <c r="G707" s="5" t="str">
        <f t="shared" si="10"/>
        <v/>
      </c>
      <c r="H707" s="5" t="str">
        <f>IF('Lista de Produtos'!AG699="","",'Lista de Produtos'!AG699)</f>
        <v/>
      </c>
    </row>
    <row r="708" spans="1:8" x14ac:dyDescent="0.3">
      <c r="A708" s="93" t="str">
        <f>IF(Comparativo!A711="","",Comparativo!A711)</f>
        <v/>
      </c>
      <c r="B708" s="94"/>
      <c r="C708" s="95"/>
      <c r="D708" s="100" t="str">
        <f>IF('Lista de Produtos'!AF700="","",'Lista de Produtos'!AF700)</f>
        <v/>
      </c>
      <c r="E708" s="101"/>
      <c r="F708" s="11" t="str">
        <f>IF(Comparativo!F711="","",Comparativo!F711)</f>
        <v/>
      </c>
      <c r="G708" s="5" t="str">
        <f t="shared" si="10"/>
        <v/>
      </c>
      <c r="H708" s="5" t="str">
        <f>IF('Lista de Produtos'!AG700="","",'Lista de Produtos'!AG700)</f>
        <v/>
      </c>
    </row>
    <row r="709" spans="1:8" x14ac:dyDescent="0.3">
      <c r="A709" s="93" t="str">
        <f>IF(Comparativo!A712="","",Comparativo!A712)</f>
        <v/>
      </c>
      <c r="B709" s="94"/>
      <c r="C709" s="95"/>
      <c r="D709" s="100" t="str">
        <f>IF('Lista de Produtos'!AF701="","",'Lista de Produtos'!AF701)</f>
        <v/>
      </c>
      <c r="E709" s="101"/>
      <c r="F709" s="11" t="str">
        <f>IF(Comparativo!F712="","",Comparativo!F712)</f>
        <v/>
      </c>
      <c r="G709" s="5" t="str">
        <f t="shared" si="10"/>
        <v/>
      </c>
      <c r="H709" s="5" t="str">
        <f>IF('Lista de Produtos'!AG701="","",'Lista de Produtos'!AG701)</f>
        <v/>
      </c>
    </row>
    <row r="710" spans="1:8" x14ac:dyDescent="0.3">
      <c r="A710" s="93" t="str">
        <f>IF(Comparativo!A713="","",Comparativo!A713)</f>
        <v/>
      </c>
      <c r="B710" s="94"/>
      <c r="C710" s="95"/>
      <c r="D710" s="100" t="str">
        <f>IF('Lista de Produtos'!AF702="","",'Lista de Produtos'!AF702)</f>
        <v/>
      </c>
      <c r="E710" s="101"/>
      <c r="F710" s="11" t="str">
        <f>IF(Comparativo!F713="","",Comparativo!F713)</f>
        <v/>
      </c>
      <c r="G710" s="5" t="str">
        <f t="shared" si="10"/>
        <v/>
      </c>
      <c r="H710" s="5" t="str">
        <f>IF('Lista de Produtos'!AG702="","",'Lista de Produtos'!AG702)</f>
        <v/>
      </c>
    </row>
    <row r="711" spans="1:8" x14ac:dyDescent="0.3">
      <c r="A711" s="93" t="str">
        <f>IF(Comparativo!A714="","",Comparativo!A714)</f>
        <v/>
      </c>
      <c r="B711" s="94"/>
      <c r="C711" s="95"/>
      <c r="D711" s="100" t="str">
        <f>IF('Lista de Produtos'!AF703="","",'Lista de Produtos'!AF703)</f>
        <v/>
      </c>
      <c r="E711" s="101"/>
      <c r="F711" s="11" t="str">
        <f>IF(Comparativo!F714="","",Comparativo!F714)</f>
        <v/>
      </c>
      <c r="G711" s="5" t="str">
        <f t="shared" si="10"/>
        <v/>
      </c>
      <c r="H711" s="5" t="str">
        <f>IF('Lista de Produtos'!AG703="","",'Lista de Produtos'!AG703)</f>
        <v/>
      </c>
    </row>
    <row r="712" spans="1:8" x14ac:dyDescent="0.3">
      <c r="A712" s="93" t="str">
        <f>IF(Comparativo!A715="","",Comparativo!A715)</f>
        <v/>
      </c>
      <c r="B712" s="94"/>
      <c r="C712" s="95"/>
      <c r="D712" s="100" t="str">
        <f>IF('Lista de Produtos'!AF704="","",'Lista de Produtos'!AF704)</f>
        <v/>
      </c>
      <c r="E712" s="101"/>
      <c r="F712" s="11" t="str">
        <f>IF(Comparativo!F715="","",Comparativo!F715)</f>
        <v/>
      </c>
      <c r="G712" s="5" t="str">
        <f t="shared" si="10"/>
        <v/>
      </c>
      <c r="H712" s="5" t="str">
        <f>IF('Lista de Produtos'!AG704="","",'Lista de Produtos'!AG704)</f>
        <v/>
      </c>
    </row>
    <row r="713" spans="1:8" x14ac:dyDescent="0.3">
      <c r="A713" s="93" t="str">
        <f>IF(Comparativo!A716="","",Comparativo!A716)</f>
        <v/>
      </c>
      <c r="B713" s="94"/>
      <c r="C713" s="95"/>
      <c r="D713" s="100" t="str">
        <f>IF('Lista de Produtos'!AF705="","",'Lista de Produtos'!AF705)</f>
        <v/>
      </c>
      <c r="E713" s="101"/>
      <c r="F713" s="11" t="str">
        <f>IF(Comparativo!F716="","",Comparativo!F716)</f>
        <v/>
      </c>
      <c r="G713" s="5" t="str">
        <f t="shared" si="10"/>
        <v/>
      </c>
      <c r="H713" s="5" t="str">
        <f>IF('Lista de Produtos'!AG705="","",'Lista de Produtos'!AG705)</f>
        <v/>
      </c>
    </row>
    <row r="714" spans="1:8" x14ac:dyDescent="0.3">
      <c r="A714" s="93" t="str">
        <f>IF(Comparativo!A717="","",Comparativo!A717)</f>
        <v/>
      </c>
      <c r="B714" s="94"/>
      <c r="C714" s="95"/>
      <c r="D714" s="100" t="str">
        <f>IF('Lista de Produtos'!AF706="","",'Lista de Produtos'!AF706)</f>
        <v/>
      </c>
      <c r="E714" s="101"/>
      <c r="F714" s="11" t="str">
        <f>IF(Comparativo!F717="","",Comparativo!F717)</f>
        <v/>
      </c>
      <c r="G714" s="5" t="str">
        <f t="shared" si="10"/>
        <v/>
      </c>
      <c r="H714" s="5" t="str">
        <f>IF('Lista de Produtos'!AG706="","",'Lista de Produtos'!AG706)</f>
        <v/>
      </c>
    </row>
    <row r="715" spans="1:8" x14ac:dyDescent="0.3">
      <c r="A715" s="93" t="str">
        <f>IF(Comparativo!A718="","",Comparativo!A718)</f>
        <v/>
      </c>
      <c r="B715" s="94"/>
      <c r="C715" s="95"/>
      <c r="D715" s="100" t="str">
        <f>IF('Lista de Produtos'!AF707="","",'Lista de Produtos'!AF707)</f>
        <v/>
      </c>
      <c r="E715" s="101"/>
      <c r="F715" s="11" t="str">
        <f>IF(Comparativo!F718="","",Comparativo!F718)</f>
        <v/>
      </c>
      <c r="G715" s="5" t="str">
        <f t="shared" ref="G715:G778" si="11">IFERROR(D715*F715,"")</f>
        <v/>
      </c>
      <c r="H715" s="5" t="str">
        <f>IF('Lista de Produtos'!AG707="","",'Lista de Produtos'!AG707)</f>
        <v/>
      </c>
    </row>
    <row r="716" spans="1:8" x14ac:dyDescent="0.3">
      <c r="A716" s="93" t="str">
        <f>IF(Comparativo!A719="","",Comparativo!A719)</f>
        <v/>
      </c>
      <c r="B716" s="94"/>
      <c r="C716" s="95"/>
      <c r="D716" s="100" t="str">
        <f>IF('Lista de Produtos'!AF708="","",'Lista de Produtos'!AF708)</f>
        <v/>
      </c>
      <c r="E716" s="101"/>
      <c r="F716" s="11" t="str">
        <f>IF(Comparativo!F719="","",Comparativo!F719)</f>
        <v/>
      </c>
      <c r="G716" s="5" t="str">
        <f t="shared" si="11"/>
        <v/>
      </c>
      <c r="H716" s="5" t="str">
        <f>IF('Lista de Produtos'!AG708="","",'Lista de Produtos'!AG708)</f>
        <v/>
      </c>
    </row>
    <row r="717" spans="1:8" x14ac:dyDescent="0.3">
      <c r="A717" s="93" t="str">
        <f>IF(Comparativo!A720="","",Comparativo!A720)</f>
        <v/>
      </c>
      <c r="B717" s="94"/>
      <c r="C717" s="95"/>
      <c r="D717" s="100" t="str">
        <f>IF('Lista de Produtos'!AF709="","",'Lista de Produtos'!AF709)</f>
        <v/>
      </c>
      <c r="E717" s="101"/>
      <c r="F717" s="11" t="str">
        <f>IF(Comparativo!F720="","",Comparativo!F720)</f>
        <v/>
      </c>
      <c r="G717" s="5" t="str">
        <f t="shared" si="11"/>
        <v/>
      </c>
      <c r="H717" s="5" t="str">
        <f>IF('Lista de Produtos'!AG709="","",'Lista de Produtos'!AG709)</f>
        <v/>
      </c>
    </row>
    <row r="718" spans="1:8" x14ac:dyDescent="0.3">
      <c r="A718" s="93" t="str">
        <f>IF(Comparativo!A721="","",Comparativo!A721)</f>
        <v/>
      </c>
      <c r="B718" s="94"/>
      <c r="C718" s="95"/>
      <c r="D718" s="100" t="str">
        <f>IF('Lista de Produtos'!AF710="","",'Lista de Produtos'!AF710)</f>
        <v/>
      </c>
      <c r="E718" s="101"/>
      <c r="F718" s="11" t="str">
        <f>IF(Comparativo!F721="","",Comparativo!F721)</f>
        <v/>
      </c>
      <c r="G718" s="5" t="str">
        <f t="shared" si="11"/>
        <v/>
      </c>
      <c r="H718" s="5" t="str">
        <f>IF('Lista de Produtos'!AG710="","",'Lista de Produtos'!AG710)</f>
        <v/>
      </c>
    </row>
    <row r="719" spans="1:8" x14ac:dyDescent="0.3">
      <c r="A719" s="93" t="str">
        <f>IF(Comparativo!A722="","",Comparativo!A722)</f>
        <v/>
      </c>
      <c r="B719" s="94"/>
      <c r="C719" s="95"/>
      <c r="D719" s="100" t="str">
        <f>IF('Lista de Produtos'!AF711="","",'Lista de Produtos'!AF711)</f>
        <v/>
      </c>
      <c r="E719" s="101"/>
      <c r="F719" s="11" t="str">
        <f>IF(Comparativo!F722="","",Comparativo!F722)</f>
        <v/>
      </c>
      <c r="G719" s="5" t="str">
        <f t="shared" si="11"/>
        <v/>
      </c>
      <c r="H719" s="5" t="str">
        <f>IF('Lista de Produtos'!AG711="","",'Lista de Produtos'!AG711)</f>
        <v/>
      </c>
    </row>
    <row r="720" spans="1:8" x14ac:dyDescent="0.3">
      <c r="A720" s="93" t="str">
        <f>IF(Comparativo!A723="","",Comparativo!A723)</f>
        <v/>
      </c>
      <c r="B720" s="94"/>
      <c r="C720" s="95"/>
      <c r="D720" s="100" t="str">
        <f>IF('Lista de Produtos'!AF712="","",'Lista de Produtos'!AF712)</f>
        <v/>
      </c>
      <c r="E720" s="101"/>
      <c r="F720" s="11" t="str">
        <f>IF(Comparativo!F723="","",Comparativo!F723)</f>
        <v/>
      </c>
      <c r="G720" s="5" t="str">
        <f t="shared" si="11"/>
        <v/>
      </c>
      <c r="H720" s="5" t="str">
        <f>IF('Lista de Produtos'!AG712="","",'Lista de Produtos'!AG712)</f>
        <v/>
      </c>
    </row>
    <row r="721" spans="1:8" x14ac:dyDescent="0.3">
      <c r="A721" s="93" t="str">
        <f>IF(Comparativo!A724="","",Comparativo!A724)</f>
        <v/>
      </c>
      <c r="B721" s="94"/>
      <c r="C721" s="95"/>
      <c r="D721" s="100" t="str">
        <f>IF('Lista de Produtos'!AF713="","",'Lista de Produtos'!AF713)</f>
        <v/>
      </c>
      <c r="E721" s="101"/>
      <c r="F721" s="11" t="str">
        <f>IF(Comparativo!F724="","",Comparativo!F724)</f>
        <v/>
      </c>
      <c r="G721" s="5" t="str">
        <f t="shared" si="11"/>
        <v/>
      </c>
      <c r="H721" s="5" t="str">
        <f>IF('Lista de Produtos'!AG713="","",'Lista de Produtos'!AG713)</f>
        <v/>
      </c>
    </row>
    <row r="722" spans="1:8" x14ac:dyDescent="0.3">
      <c r="A722" s="93" t="str">
        <f>IF(Comparativo!A725="","",Comparativo!A725)</f>
        <v/>
      </c>
      <c r="B722" s="94"/>
      <c r="C722" s="95"/>
      <c r="D722" s="100" t="str">
        <f>IF('Lista de Produtos'!AF714="","",'Lista de Produtos'!AF714)</f>
        <v/>
      </c>
      <c r="E722" s="101"/>
      <c r="F722" s="11" t="str">
        <f>IF(Comparativo!F725="","",Comparativo!F725)</f>
        <v/>
      </c>
      <c r="G722" s="5" t="str">
        <f t="shared" si="11"/>
        <v/>
      </c>
      <c r="H722" s="5" t="str">
        <f>IF('Lista de Produtos'!AG714="","",'Lista de Produtos'!AG714)</f>
        <v/>
      </c>
    </row>
    <row r="723" spans="1:8" x14ac:dyDescent="0.3">
      <c r="A723" s="93" t="str">
        <f>IF(Comparativo!A726="","",Comparativo!A726)</f>
        <v/>
      </c>
      <c r="B723" s="94"/>
      <c r="C723" s="95"/>
      <c r="D723" s="100" t="str">
        <f>IF('Lista de Produtos'!AF715="","",'Lista de Produtos'!AF715)</f>
        <v/>
      </c>
      <c r="E723" s="101"/>
      <c r="F723" s="11" t="str">
        <f>IF(Comparativo!F726="","",Comparativo!F726)</f>
        <v/>
      </c>
      <c r="G723" s="5" t="str">
        <f t="shared" si="11"/>
        <v/>
      </c>
      <c r="H723" s="5" t="str">
        <f>IF('Lista de Produtos'!AG715="","",'Lista de Produtos'!AG715)</f>
        <v/>
      </c>
    </row>
    <row r="724" spans="1:8" x14ac:dyDescent="0.3">
      <c r="A724" s="93" t="str">
        <f>IF(Comparativo!A727="","",Comparativo!A727)</f>
        <v/>
      </c>
      <c r="B724" s="94"/>
      <c r="C724" s="95"/>
      <c r="D724" s="100" t="str">
        <f>IF('Lista de Produtos'!AF716="","",'Lista de Produtos'!AF716)</f>
        <v/>
      </c>
      <c r="E724" s="101"/>
      <c r="F724" s="11" t="str">
        <f>IF(Comparativo!F727="","",Comparativo!F727)</f>
        <v/>
      </c>
      <c r="G724" s="5" t="str">
        <f t="shared" si="11"/>
        <v/>
      </c>
      <c r="H724" s="5" t="str">
        <f>IF('Lista de Produtos'!AG716="","",'Lista de Produtos'!AG716)</f>
        <v/>
      </c>
    </row>
    <row r="725" spans="1:8" x14ac:dyDescent="0.3">
      <c r="A725" s="93" t="str">
        <f>IF(Comparativo!A728="","",Comparativo!A728)</f>
        <v/>
      </c>
      <c r="B725" s="94"/>
      <c r="C725" s="95"/>
      <c r="D725" s="100" t="str">
        <f>IF('Lista de Produtos'!AF717="","",'Lista de Produtos'!AF717)</f>
        <v/>
      </c>
      <c r="E725" s="101"/>
      <c r="F725" s="11" t="str">
        <f>IF(Comparativo!F728="","",Comparativo!F728)</f>
        <v/>
      </c>
      <c r="G725" s="5" t="str">
        <f t="shared" si="11"/>
        <v/>
      </c>
      <c r="H725" s="5" t="str">
        <f>IF('Lista de Produtos'!AG717="","",'Lista de Produtos'!AG717)</f>
        <v/>
      </c>
    </row>
    <row r="726" spans="1:8" x14ac:dyDescent="0.3">
      <c r="A726" s="93" t="str">
        <f>IF(Comparativo!A729="","",Comparativo!A729)</f>
        <v/>
      </c>
      <c r="B726" s="94"/>
      <c r="C726" s="95"/>
      <c r="D726" s="100" t="str">
        <f>IF('Lista de Produtos'!AF718="","",'Lista de Produtos'!AF718)</f>
        <v/>
      </c>
      <c r="E726" s="101"/>
      <c r="F726" s="11" t="str">
        <f>IF(Comparativo!F729="","",Comparativo!F729)</f>
        <v/>
      </c>
      <c r="G726" s="5" t="str">
        <f t="shared" si="11"/>
        <v/>
      </c>
      <c r="H726" s="5" t="str">
        <f>IF('Lista de Produtos'!AG718="","",'Lista de Produtos'!AG718)</f>
        <v/>
      </c>
    </row>
    <row r="727" spans="1:8" x14ac:dyDescent="0.3">
      <c r="A727" s="93" t="str">
        <f>IF(Comparativo!A730="","",Comparativo!A730)</f>
        <v/>
      </c>
      <c r="B727" s="94"/>
      <c r="C727" s="95"/>
      <c r="D727" s="100" t="str">
        <f>IF('Lista de Produtos'!AF719="","",'Lista de Produtos'!AF719)</f>
        <v/>
      </c>
      <c r="E727" s="101"/>
      <c r="F727" s="11" t="str">
        <f>IF(Comparativo!F730="","",Comparativo!F730)</f>
        <v/>
      </c>
      <c r="G727" s="5" t="str">
        <f t="shared" si="11"/>
        <v/>
      </c>
      <c r="H727" s="5" t="str">
        <f>IF('Lista de Produtos'!AG719="","",'Lista de Produtos'!AG719)</f>
        <v/>
      </c>
    </row>
    <row r="728" spans="1:8" x14ac:dyDescent="0.3">
      <c r="A728" s="93" t="str">
        <f>IF(Comparativo!A731="","",Comparativo!A731)</f>
        <v/>
      </c>
      <c r="B728" s="94"/>
      <c r="C728" s="95"/>
      <c r="D728" s="100" t="str">
        <f>IF('Lista de Produtos'!AF720="","",'Lista de Produtos'!AF720)</f>
        <v/>
      </c>
      <c r="E728" s="101"/>
      <c r="F728" s="11" t="str">
        <f>IF(Comparativo!F731="","",Comparativo!F731)</f>
        <v/>
      </c>
      <c r="G728" s="5" t="str">
        <f t="shared" si="11"/>
        <v/>
      </c>
      <c r="H728" s="5" t="str">
        <f>IF('Lista de Produtos'!AG720="","",'Lista de Produtos'!AG720)</f>
        <v/>
      </c>
    </row>
    <row r="729" spans="1:8" x14ac:dyDescent="0.3">
      <c r="A729" s="93" t="str">
        <f>IF(Comparativo!A732="","",Comparativo!A732)</f>
        <v/>
      </c>
      <c r="B729" s="94"/>
      <c r="C729" s="95"/>
      <c r="D729" s="100" t="str">
        <f>IF('Lista de Produtos'!AF721="","",'Lista de Produtos'!AF721)</f>
        <v/>
      </c>
      <c r="E729" s="101"/>
      <c r="F729" s="11" t="str">
        <f>IF(Comparativo!F732="","",Comparativo!F732)</f>
        <v/>
      </c>
      <c r="G729" s="5" t="str">
        <f t="shared" si="11"/>
        <v/>
      </c>
      <c r="H729" s="5" t="str">
        <f>IF('Lista de Produtos'!AG721="","",'Lista de Produtos'!AG721)</f>
        <v/>
      </c>
    </row>
    <row r="730" spans="1:8" x14ac:dyDescent="0.3">
      <c r="A730" s="93" t="str">
        <f>IF(Comparativo!A733="","",Comparativo!A733)</f>
        <v/>
      </c>
      <c r="B730" s="94"/>
      <c r="C730" s="95"/>
      <c r="D730" s="100" t="str">
        <f>IF('Lista de Produtos'!AF722="","",'Lista de Produtos'!AF722)</f>
        <v/>
      </c>
      <c r="E730" s="101"/>
      <c r="F730" s="11" t="str">
        <f>IF(Comparativo!F733="","",Comparativo!F733)</f>
        <v/>
      </c>
      <c r="G730" s="5" t="str">
        <f t="shared" si="11"/>
        <v/>
      </c>
      <c r="H730" s="5" t="str">
        <f>IF('Lista de Produtos'!AG722="","",'Lista de Produtos'!AG722)</f>
        <v/>
      </c>
    </row>
    <row r="731" spans="1:8" x14ac:dyDescent="0.3">
      <c r="A731" s="93" t="str">
        <f>IF(Comparativo!A734="","",Comparativo!A734)</f>
        <v/>
      </c>
      <c r="B731" s="94"/>
      <c r="C731" s="95"/>
      <c r="D731" s="100" t="str">
        <f>IF('Lista de Produtos'!AF723="","",'Lista de Produtos'!AF723)</f>
        <v/>
      </c>
      <c r="E731" s="101"/>
      <c r="F731" s="11" t="str">
        <f>IF(Comparativo!F734="","",Comparativo!F734)</f>
        <v/>
      </c>
      <c r="G731" s="5" t="str">
        <f t="shared" si="11"/>
        <v/>
      </c>
      <c r="H731" s="5" t="str">
        <f>IF('Lista de Produtos'!AG723="","",'Lista de Produtos'!AG723)</f>
        <v/>
      </c>
    </row>
    <row r="732" spans="1:8" x14ac:dyDescent="0.3">
      <c r="A732" s="93" t="str">
        <f>IF(Comparativo!A735="","",Comparativo!A735)</f>
        <v/>
      </c>
      <c r="B732" s="94"/>
      <c r="C732" s="95"/>
      <c r="D732" s="100" t="str">
        <f>IF('Lista de Produtos'!AF724="","",'Lista de Produtos'!AF724)</f>
        <v/>
      </c>
      <c r="E732" s="101"/>
      <c r="F732" s="11" t="str">
        <f>IF(Comparativo!F735="","",Comparativo!F735)</f>
        <v/>
      </c>
      <c r="G732" s="5" t="str">
        <f t="shared" si="11"/>
        <v/>
      </c>
      <c r="H732" s="5" t="str">
        <f>IF('Lista de Produtos'!AG724="","",'Lista de Produtos'!AG724)</f>
        <v/>
      </c>
    </row>
    <row r="733" spans="1:8" x14ac:dyDescent="0.3">
      <c r="A733" s="93" t="str">
        <f>IF(Comparativo!A736="","",Comparativo!A736)</f>
        <v/>
      </c>
      <c r="B733" s="94"/>
      <c r="C733" s="95"/>
      <c r="D733" s="100" t="str">
        <f>IF('Lista de Produtos'!AF725="","",'Lista de Produtos'!AF725)</f>
        <v/>
      </c>
      <c r="E733" s="101"/>
      <c r="F733" s="11" t="str">
        <f>IF(Comparativo!F736="","",Comparativo!F736)</f>
        <v/>
      </c>
      <c r="G733" s="5" t="str">
        <f t="shared" si="11"/>
        <v/>
      </c>
      <c r="H733" s="5" t="str">
        <f>IF('Lista de Produtos'!AG725="","",'Lista de Produtos'!AG725)</f>
        <v/>
      </c>
    </row>
    <row r="734" spans="1:8" x14ac:dyDescent="0.3">
      <c r="A734" s="93" t="str">
        <f>IF(Comparativo!A737="","",Comparativo!A737)</f>
        <v/>
      </c>
      <c r="B734" s="94"/>
      <c r="C734" s="95"/>
      <c r="D734" s="100" t="str">
        <f>IF('Lista de Produtos'!AF726="","",'Lista de Produtos'!AF726)</f>
        <v/>
      </c>
      <c r="E734" s="101"/>
      <c r="F734" s="11" t="str">
        <f>IF(Comparativo!F737="","",Comparativo!F737)</f>
        <v/>
      </c>
      <c r="G734" s="5" t="str">
        <f t="shared" si="11"/>
        <v/>
      </c>
      <c r="H734" s="5" t="str">
        <f>IF('Lista de Produtos'!AG726="","",'Lista de Produtos'!AG726)</f>
        <v/>
      </c>
    </row>
    <row r="735" spans="1:8" x14ac:dyDescent="0.3">
      <c r="A735" s="93" t="str">
        <f>IF(Comparativo!A738="","",Comparativo!A738)</f>
        <v/>
      </c>
      <c r="B735" s="94"/>
      <c r="C735" s="95"/>
      <c r="D735" s="100" t="str">
        <f>IF('Lista de Produtos'!AF727="","",'Lista de Produtos'!AF727)</f>
        <v/>
      </c>
      <c r="E735" s="101"/>
      <c r="F735" s="11" t="str">
        <f>IF(Comparativo!F738="","",Comparativo!F738)</f>
        <v/>
      </c>
      <c r="G735" s="5" t="str">
        <f t="shared" si="11"/>
        <v/>
      </c>
      <c r="H735" s="5" t="str">
        <f>IF('Lista de Produtos'!AG727="","",'Lista de Produtos'!AG727)</f>
        <v/>
      </c>
    </row>
    <row r="736" spans="1:8" x14ac:dyDescent="0.3">
      <c r="A736" s="93" t="str">
        <f>IF(Comparativo!A739="","",Comparativo!A739)</f>
        <v/>
      </c>
      <c r="B736" s="94"/>
      <c r="C736" s="95"/>
      <c r="D736" s="100" t="str">
        <f>IF('Lista de Produtos'!AF728="","",'Lista de Produtos'!AF728)</f>
        <v/>
      </c>
      <c r="E736" s="101"/>
      <c r="F736" s="11" t="str">
        <f>IF(Comparativo!F739="","",Comparativo!F739)</f>
        <v/>
      </c>
      <c r="G736" s="5" t="str">
        <f t="shared" si="11"/>
        <v/>
      </c>
      <c r="H736" s="5" t="str">
        <f>IF('Lista de Produtos'!AG728="","",'Lista de Produtos'!AG728)</f>
        <v/>
      </c>
    </row>
    <row r="737" spans="1:8" x14ac:dyDescent="0.3">
      <c r="A737" s="93" t="str">
        <f>IF(Comparativo!A740="","",Comparativo!A740)</f>
        <v/>
      </c>
      <c r="B737" s="94"/>
      <c r="C737" s="95"/>
      <c r="D737" s="100" t="str">
        <f>IF('Lista de Produtos'!AF729="","",'Lista de Produtos'!AF729)</f>
        <v/>
      </c>
      <c r="E737" s="101"/>
      <c r="F737" s="11" t="str">
        <f>IF(Comparativo!F740="","",Comparativo!F740)</f>
        <v/>
      </c>
      <c r="G737" s="5" t="str">
        <f t="shared" si="11"/>
        <v/>
      </c>
      <c r="H737" s="5" t="str">
        <f>IF('Lista de Produtos'!AG729="","",'Lista de Produtos'!AG729)</f>
        <v/>
      </c>
    </row>
    <row r="738" spans="1:8" x14ac:dyDescent="0.3">
      <c r="A738" s="93" t="str">
        <f>IF(Comparativo!A741="","",Comparativo!A741)</f>
        <v/>
      </c>
      <c r="B738" s="94"/>
      <c r="C738" s="95"/>
      <c r="D738" s="100" t="str">
        <f>IF('Lista de Produtos'!AF730="","",'Lista de Produtos'!AF730)</f>
        <v/>
      </c>
      <c r="E738" s="101"/>
      <c r="F738" s="11" t="str">
        <f>IF(Comparativo!F741="","",Comparativo!F741)</f>
        <v/>
      </c>
      <c r="G738" s="5" t="str">
        <f t="shared" si="11"/>
        <v/>
      </c>
      <c r="H738" s="5" t="str">
        <f>IF('Lista de Produtos'!AG730="","",'Lista de Produtos'!AG730)</f>
        <v/>
      </c>
    </row>
    <row r="739" spans="1:8" x14ac:dyDescent="0.3">
      <c r="A739" s="93" t="str">
        <f>IF(Comparativo!A742="","",Comparativo!A742)</f>
        <v/>
      </c>
      <c r="B739" s="94"/>
      <c r="C739" s="95"/>
      <c r="D739" s="100" t="str">
        <f>IF('Lista de Produtos'!AF731="","",'Lista de Produtos'!AF731)</f>
        <v/>
      </c>
      <c r="E739" s="101"/>
      <c r="F739" s="11" t="str">
        <f>IF(Comparativo!F742="","",Comparativo!F742)</f>
        <v/>
      </c>
      <c r="G739" s="5" t="str">
        <f t="shared" si="11"/>
        <v/>
      </c>
      <c r="H739" s="5" t="str">
        <f>IF('Lista de Produtos'!AG731="","",'Lista de Produtos'!AG731)</f>
        <v/>
      </c>
    </row>
    <row r="740" spans="1:8" x14ac:dyDescent="0.3">
      <c r="A740" s="93" t="str">
        <f>IF(Comparativo!A743="","",Comparativo!A743)</f>
        <v/>
      </c>
      <c r="B740" s="94"/>
      <c r="C740" s="95"/>
      <c r="D740" s="100" t="str">
        <f>IF('Lista de Produtos'!AF732="","",'Lista de Produtos'!AF732)</f>
        <v/>
      </c>
      <c r="E740" s="101"/>
      <c r="F740" s="11" t="str">
        <f>IF(Comparativo!F743="","",Comparativo!F743)</f>
        <v/>
      </c>
      <c r="G740" s="5" t="str">
        <f t="shared" si="11"/>
        <v/>
      </c>
      <c r="H740" s="5" t="str">
        <f>IF('Lista de Produtos'!AG732="","",'Lista de Produtos'!AG732)</f>
        <v/>
      </c>
    </row>
    <row r="741" spans="1:8" x14ac:dyDescent="0.3">
      <c r="A741" s="93" t="str">
        <f>IF(Comparativo!A744="","",Comparativo!A744)</f>
        <v/>
      </c>
      <c r="B741" s="94"/>
      <c r="C741" s="95"/>
      <c r="D741" s="100" t="str">
        <f>IF('Lista de Produtos'!AF733="","",'Lista de Produtos'!AF733)</f>
        <v/>
      </c>
      <c r="E741" s="101"/>
      <c r="F741" s="11" t="str">
        <f>IF(Comparativo!F744="","",Comparativo!F744)</f>
        <v/>
      </c>
      <c r="G741" s="5" t="str">
        <f t="shared" si="11"/>
        <v/>
      </c>
      <c r="H741" s="5" t="str">
        <f>IF('Lista de Produtos'!AG733="","",'Lista de Produtos'!AG733)</f>
        <v/>
      </c>
    </row>
    <row r="742" spans="1:8" x14ac:dyDescent="0.3">
      <c r="A742" s="93" t="str">
        <f>IF(Comparativo!A745="","",Comparativo!A745)</f>
        <v/>
      </c>
      <c r="B742" s="94"/>
      <c r="C742" s="95"/>
      <c r="D742" s="100" t="str">
        <f>IF('Lista de Produtos'!AF734="","",'Lista de Produtos'!AF734)</f>
        <v/>
      </c>
      <c r="E742" s="101"/>
      <c r="F742" s="11" t="str">
        <f>IF(Comparativo!F745="","",Comparativo!F745)</f>
        <v/>
      </c>
      <c r="G742" s="5" t="str">
        <f t="shared" si="11"/>
        <v/>
      </c>
      <c r="H742" s="5" t="str">
        <f>IF('Lista de Produtos'!AG734="","",'Lista de Produtos'!AG734)</f>
        <v/>
      </c>
    </row>
    <row r="743" spans="1:8" x14ac:dyDescent="0.3">
      <c r="A743" s="93" t="str">
        <f>IF(Comparativo!A746="","",Comparativo!A746)</f>
        <v/>
      </c>
      <c r="B743" s="94"/>
      <c r="C743" s="95"/>
      <c r="D743" s="100" t="str">
        <f>IF('Lista de Produtos'!AF735="","",'Lista de Produtos'!AF735)</f>
        <v/>
      </c>
      <c r="E743" s="101"/>
      <c r="F743" s="11" t="str">
        <f>IF(Comparativo!F746="","",Comparativo!F746)</f>
        <v/>
      </c>
      <c r="G743" s="5" t="str">
        <f t="shared" si="11"/>
        <v/>
      </c>
      <c r="H743" s="5" t="str">
        <f>IF('Lista de Produtos'!AG735="","",'Lista de Produtos'!AG735)</f>
        <v/>
      </c>
    </row>
    <row r="744" spans="1:8" x14ac:dyDescent="0.3">
      <c r="A744" s="93" t="str">
        <f>IF(Comparativo!A747="","",Comparativo!A747)</f>
        <v/>
      </c>
      <c r="B744" s="94"/>
      <c r="C744" s="95"/>
      <c r="D744" s="100" t="str">
        <f>IF('Lista de Produtos'!AF736="","",'Lista de Produtos'!AF736)</f>
        <v/>
      </c>
      <c r="E744" s="101"/>
      <c r="F744" s="11" t="str">
        <f>IF(Comparativo!F747="","",Comparativo!F747)</f>
        <v/>
      </c>
      <c r="G744" s="5" t="str">
        <f t="shared" si="11"/>
        <v/>
      </c>
      <c r="H744" s="5" t="str">
        <f>IF('Lista de Produtos'!AG736="","",'Lista de Produtos'!AG736)</f>
        <v/>
      </c>
    </row>
    <row r="745" spans="1:8" x14ac:dyDescent="0.3">
      <c r="A745" s="93" t="str">
        <f>IF(Comparativo!A748="","",Comparativo!A748)</f>
        <v/>
      </c>
      <c r="B745" s="94"/>
      <c r="C745" s="95"/>
      <c r="D745" s="100" t="str">
        <f>IF('Lista de Produtos'!AF737="","",'Lista de Produtos'!AF737)</f>
        <v/>
      </c>
      <c r="E745" s="101"/>
      <c r="F745" s="11" t="str">
        <f>IF(Comparativo!F748="","",Comparativo!F748)</f>
        <v/>
      </c>
      <c r="G745" s="5" t="str">
        <f t="shared" si="11"/>
        <v/>
      </c>
      <c r="H745" s="5" t="str">
        <f>IF('Lista de Produtos'!AG737="","",'Lista de Produtos'!AG737)</f>
        <v/>
      </c>
    </row>
    <row r="746" spans="1:8" x14ac:dyDescent="0.3">
      <c r="A746" s="93" t="str">
        <f>IF(Comparativo!A749="","",Comparativo!A749)</f>
        <v/>
      </c>
      <c r="B746" s="94"/>
      <c r="C746" s="95"/>
      <c r="D746" s="100" t="str">
        <f>IF('Lista de Produtos'!AF738="","",'Lista de Produtos'!AF738)</f>
        <v/>
      </c>
      <c r="E746" s="101"/>
      <c r="F746" s="11" t="str">
        <f>IF(Comparativo!F749="","",Comparativo!F749)</f>
        <v/>
      </c>
      <c r="G746" s="5" t="str">
        <f t="shared" si="11"/>
        <v/>
      </c>
      <c r="H746" s="5" t="str">
        <f>IF('Lista de Produtos'!AG738="","",'Lista de Produtos'!AG738)</f>
        <v/>
      </c>
    </row>
    <row r="747" spans="1:8" x14ac:dyDescent="0.3">
      <c r="A747" s="93" t="str">
        <f>IF(Comparativo!A750="","",Comparativo!A750)</f>
        <v/>
      </c>
      <c r="B747" s="94"/>
      <c r="C747" s="95"/>
      <c r="D747" s="100" t="str">
        <f>IF('Lista de Produtos'!AF739="","",'Lista de Produtos'!AF739)</f>
        <v/>
      </c>
      <c r="E747" s="101"/>
      <c r="F747" s="11" t="str">
        <f>IF(Comparativo!F750="","",Comparativo!F750)</f>
        <v/>
      </c>
      <c r="G747" s="5" t="str">
        <f t="shared" si="11"/>
        <v/>
      </c>
      <c r="H747" s="5" t="str">
        <f>IF('Lista de Produtos'!AG739="","",'Lista de Produtos'!AG739)</f>
        <v/>
      </c>
    </row>
    <row r="748" spans="1:8" x14ac:dyDescent="0.3">
      <c r="A748" s="93" t="str">
        <f>IF(Comparativo!A751="","",Comparativo!A751)</f>
        <v/>
      </c>
      <c r="B748" s="94"/>
      <c r="C748" s="95"/>
      <c r="D748" s="100" t="str">
        <f>IF('Lista de Produtos'!AF740="","",'Lista de Produtos'!AF740)</f>
        <v/>
      </c>
      <c r="E748" s="101"/>
      <c r="F748" s="11" t="str">
        <f>IF(Comparativo!F751="","",Comparativo!F751)</f>
        <v/>
      </c>
      <c r="G748" s="5" t="str">
        <f t="shared" si="11"/>
        <v/>
      </c>
      <c r="H748" s="5" t="str">
        <f>IF('Lista de Produtos'!AG740="","",'Lista de Produtos'!AG740)</f>
        <v/>
      </c>
    </row>
    <row r="749" spans="1:8" x14ac:dyDescent="0.3">
      <c r="A749" s="93" t="str">
        <f>IF(Comparativo!A752="","",Comparativo!A752)</f>
        <v/>
      </c>
      <c r="B749" s="94"/>
      <c r="C749" s="95"/>
      <c r="D749" s="100" t="str">
        <f>IF('Lista de Produtos'!AF741="","",'Lista de Produtos'!AF741)</f>
        <v/>
      </c>
      <c r="E749" s="101"/>
      <c r="F749" s="11" t="str">
        <f>IF(Comparativo!F752="","",Comparativo!F752)</f>
        <v/>
      </c>
      <c r="G749" s="5" t="str">
        <f t="shared" si="11"/>
        <v/>
      </c>
      <c r="H749" s="5" t="str">
        <f>IF('Lista de Produtos'!AG741="","",'Lista de Produtos'!AG741)</f>
        <v/>
      </c>
    </row>
    <row r="750" spans="1:8" x14ac:dyDescent="0.3">
      <c r="A750" s="93" t="str">
        <f>IF(Comparativo!A753="","",Comparativo!A753)</f>
        <v/>
      </c>
      <c r="B750" s="94"/>
      <c r="C750" s="95"/>
      <c r="D750" s="100" t="str">
        <f>IF('Lista de Produtos'!AF742="","",'Lista de Produtos'!AF742)</f>
        <v/>
      </c>
      <c r="E750" s="101"/>
      <c r="F750" s="11" t="str">
        <f>IF(Comparativo!F753="","",Comparativo!F753)</f>
        <v/>
      </c>
      <c r="G750" s="5" t="str">
        <f t="shared" si="11"/>
        <v/>
      </c>
      <c r="H750" s="5" t="str">
        <f>IF('Lista de Produtos'!AG742="","",'Lista de Produtos'!AG742)</f>
        <v/>
      </c>
    </row>
    <row r="751" spans="1:8" x14ac:dyDescent="0.3">
      <c r="A751" s="93" t="str">
        <f>IF(Comparativo!A754="","",Comparativo!A754)</f>
        <v/>
      </c>
      <c r="B751" s="94"/>
      <c r="C751" s="95"/>
      <c r="D751" s="100" t="str">
        <f>IF('Lista de Produtos'!AF743="","",'Lista de Produtos'!AF743)</f>
        <v/>
      </c>
      <c r="E751" s="101"/>
      <c r="F751" s="11" t="str">
        <f>IF(Comparativo!F754="","",Comparativo!F754)</f>
        <v/>
      </c>
      <c r="G751" s="5" t="str">
        <f t="shared" si="11"/>
        <v/>
      </c>
      <c r="H751" s="5" t="str">
        <f>IF('Lista de Produtos'!AG743="","",'Lista de Produtos'!AG743)</f>
        <v/>
      </c>
    </row>
    <row r="752" spans="1:8" x14ac:dyDescent="0.3">
      <c r="A752" s="93" t="str">
        <f>IF(Comparativo!A755="","",Comparativo!A755)</f>
        <v/>
      </c>
      <c r="B752" s="94"/>
      <c r="C752" s="95"/>
      <c r="D752" s="100" t="str">
        <f>IF('Lista de Produtos'!AF744="","",'Lista de Produtos'!AF744)</f>
        <v/>
      </c>
      <c r="E752" s="101"/>
      <c r="F752" s="11" t="str">
        <f>IF(Comparativo!F755="","",Comparativo!F755)</f>
        <v/>
      </c>
      <c r="G752" s="5" t="str">
        <f t="shared" si="11"/>
        <v/>
      </c>
      <c r="H752" s="5" t="str">
        <f>IF('Lista de Produtos'!AG744="","",'Lista de Produtos'!AG744)</f>
        <v/>
      </c>
    </row>
    <row r="753" spans="1:8" x14ac:dyDescent="0.3">
      <c r="A753" s="93" t="str">
        <f>IF(Comparativo!A756="","",Comparativo!A756)</f>
        <v/>
      </c>
      <c r="B753" s="94"/>
      <c r="C753" s="95"/>
      <c r="D753" s="100" t="str">
        <f>IF('Lista de Produtos'!AF745="","",'Lista de Produtos'!AF745)</f>
        <v/>
      </c>
      <c r="E753" s="101"/>
      <c r="F753" s="11" t="str">
        <f>IF(Comparativo!F756="","",Comparativo!F756)</f>
        <v/>
      </c>
      <c r="G753" s="5" t="str">
        <f t="shared" si="11"/>
        <v/>
      </c>
      <c r="H753" s="5" t="str">
        <f>IF('Lista de Produtos'!AG745="","",'Lista de Produtos'!AG745)</f>
        <v/>
      </c>
    </row>
    <row r="754" spans="1:8" x14ac:dyDescent="0.3">
      <c r="A754" s="93" t="str">
        <f>IF(Comparativo!A757="","",Comparativo!A757)</f>
        <v/>
      </c>
      <c r="B754" s="94"/>
      <c r="C754" s="95"/>
      <c r="D754" s="100" t="str">
        <f>IF('Lista de Produtos'!AF746="","",'Lista de Produtos'!AF746)</f>
        <v/>
      </c>
      <c r="E754" s="101"/>
      <c r="F754" s="11" t="str">
        <f>IF(Comparativo!F757="","",Comparativo!F757)</f>
        <v/>
      </c>
      <c r="G754" s="5" t="str">
        <f t="shared" si="11"/>
        <v/>
      </c>
      <c r="H754" s="5" t="str">
        <f>IF('Lista de Produtos'!AG746="","",'Lista de Produtos'!AG746)</f>
        <v/>
      </c>
    </row>
    <row r="755" spans="1:8" x14ac:dyDescent="0.3">
      <c r="A755" s="93" t="str">
        <f>IF(Comparativo!A758="","",Comparativo!A758)</f>
        <v/>
      </c>
      <c r="B755" s="94"/>
      <c r="C755" s="95"/>
      <c r="D755" s="100" t="str">
        <f>IF('Lista de Produtos'!AF747="","",'Lista de Produtos'!AF747)</f>
        <v/>
      </c>
      <c r="E755" s="101"/>
      <c r="F755" s="11" t="str">
        <f>IF(Comparativo!F758="","",Comparativo!F758)</f>
        <v/>
      </c>
      <c r="G755" s="5" t="str">
        <f t="shared" si="11"/>
        <v/>
      </c>
      <c r="H755" s="5" t="str">
        <f>IF('Lista de Produtos'!AG747="","",'Lista de Produtos'!AG747)</f>
        <v/>
      </c>
    </row>
    <row r="756" spans="1:8" x14ac:dyDescent="0.3">
      <c r="A756" s="93" t="str">
        <f>IF(Comparativo!A759="","",Comparativo!A759)</f>
        <v/>
      </c>
      <c r="B756" s="94"/>
      <c r="C756" s="95"/>
      <c r="D756" s="100" t="str">
        <f>IF('Lista de Produtos'!AF748="","",'Lista de Produtos'!AF748)</f>
        <v/>
      </c>
      <c r="E756" s="101"/>
      <c r="F756" s="11" t="str">
        <f>IF(Comparativo!F759="","",Comparativo!F759)</f>
        <v/>
      </c>
      <c r="G756" s="5" t="str">
        <f t="shared" si="11"/>
        <v/>
      </c>
      <c r="H756" s="5" t="str">
        <f>IF('Lista de Produtos'!AG748="","",'Lista de Produtos'!AG748)</f>
        <v/>
      </c>
    </row>
    <row r="757" spans="1:8" x14ac:dyDescent="0.3">
      <c r="A757" s="93" t="str">
        <f>IF(Comparativo!A760="","",Comparativo!A760)</f>
        <v/>
      </c>
      <c r="B757" s="94"/>
      <c r="C757" s="95"/>
      <c r="D757" s="100" t="str">
        <f>IF('Lista de Produtos'!AF749="","",'Lista de Produtos'!AF749)</f>
        <v/>
      </c>
      <c r="E757" s="101"/>
      <c r="F757" s="11" t="str">
        <f>IF(Comparativo!F760="","",Comparativo!F760)</f>
        <v/>
      </c>
      <c r="G757" s="5" t="str">
        <f t="shared" si="11"/>
        <v/>
      </c>
      <c r="H757" s="5" t="str">
        <f>IF('Lista de Produtos'!AG749="","",'Lista de Produtos'!AG749)</f>
        <v/>
      </c>
    </row>
    <row r="758" spans="1:8" x14ac:dyDescent="0.3">
      <c r="A758" s="93" t="str">
        <f>IF(Comparativo!A761="","",Comparativo!A761)</f>
        <v/>
      </c>
      <c r="B758" s="94"/>
      <c r="C758" s="95"/>
      <c r="D758" s="100" t="str">
        <f>IF('Lista de Produtos'!AF750="","",'Lista de Produtos'!AF750)</f>
        <v/>
      </c>
      <c r="E758" s="101"/>
      <c r="F758" s="11" t="str">
        <f>IF(Comparativo!F761="","",Comparativo!F761)</f>
        <v/>
      </c>
      <c r="G758" s="5" t="str">
        <f t="shared" si="11"/>
        <v/>
      </c>
      <c r="H758" s="5" t="str">
        <f>IF('Lista de Produtos'!AG750="","",'Lista de Produtos'!AG750)</f>
        <v/>
      </c>
    </row>
    <row r="759" spans="1:8" x14ac:dyDescent="0.3">
      <c r="A759" s="93" t="str">
        <f>IF(Comparativo!A762="","",Comparativo!A762)</f>
        <v/>
      </c>
      <c r="B759" s="94"/>
      <c r="C759" s="95"/>
      <c r="D759" s="100" t="str">
        <f>IF('Lista de Produtos'!AF751="","",'Lista de Produtos'!AF751)</f>
        <v/>
      </c>
      <c r="E759" s="101"/>
      <c r="F759" s="11" t="str">
        <f>IF(Comparativo!F762="","",Comparativo!F762)</f>
        <v/>
      </c>
      <c r="G759" s="5" t="str">
        <f t="shared" si="11"/>
        <v/>
      </c>
      <c r="H759" s="5" t="str">
        <f>IF('Lista de Produtos'!AG751="","",'Lista de Produtos'!AG751)</f>
        <v/>
      </c>
    </row>
    <row r="760" spans="1:8" x14ac:dyDescent="0.3">
      <c r="A760" s="93" t="str">
        <f>IF(Comparativo!A763="","",Comparativo!A763)</f>
        <v/>
      </c>
      <c r="B760" s="94"/>
      <c r="C760" s="95"/>
      <c r="D760" s="100" t="str">
        <f>IF('Lista de Produtos'!AF752="","",'Lista de Produtos'!AF752)</f>
        <v/>
      </c>
      <c r="E760" s="101"/>
      <c r="F760" s="11" t="str">
        <f>IF(Comparativo!F763="","",Comparativo!F763)</f>
        <v/>
      </c>
      <c r="G760" s="5" t="str">
        <f t="shared" si="11"/>
        <v/>
      </c>
      <c r="H760" s="5" t="str">
        <f>IF('Lista de Produtos'!AG752="","",'Lista de Produtos'!AG752)</f>
        <v/>
      </c>
    </row>
    <row r="761" spans="1:8" x14ac:dyDescent="0.3">
      <c r="A761" s="93" t="str">
        <f>IF(Comparativo!A764="","",Comparativo!A764)</f>
        <v/>
      </c>
      <c r="B761" s="94"/>
      <c r="C761" s="95"/>
      <c r="D761" s="100" t="str">
        <f>IF('Lista de Produtos'!AF753="","",'Lista de Produtos'!AF753)</f>
        <v/>
      </c>
      <c r="E761" s="101"/>
      <c r="F761" s="11" t="str">
        <f>IF(Comparativo!F764="","",Comparativo!F764)</f>
        <v/>
      </c>
      <c r="G761" s="5" t="str">
        <f t="shared" si="11"/>
        <v/>
      </c>
      <c r="H761" s="5" t="str">
        <f>IF('Lista de Produtos'!AG753="","",'Lista de Produtos'!AG753)</f>
        <v/>
      </c>
    </row>
    <row r="762" spans="1:8" x14ac:dyDescent="0.3">
      <c r="A762" s="93" t="str">
        <f>IF(Comparativo!A765="","",Comparativo!A765)</f>
        <v/>
      </c>
      <c r="B762" s="94"/>
      <c r="C762" s="95"/>
      <c r="D762" s="100" t="str">
        <f>IF('Lista de Produtos'!AF754="","",'Lista de Produtos'!AF754)</f>
        <v/>
      </c>
      <c r="E762" s="101"/>
      <c r="F762" s="11" t="str">
        <f>IF(Comparativo!F765="","",Comparativo!F765)</f>
        <v/>
      </c>
      <c r="G762" s="5" t="str">
        <f t="shared" si="11"/>
        <v/>
      </c>
      <c r="H762" s="5" t="str">
        <f>IF('Lista de Produtos'!AG754="","",'Lista de Produtos'!AG754)</f>
        <v/>
      </c>
    </row>
    <row r="763" spans="1:8" x14ac:dyDescent="0.3">
      <c r="A763" s="93" t="str">
        <f>IF(Comparativo!A766="","",Comparativo!A766)</f>
        <v/>
      </c>
      <c r="B763" s="94"/>
      <c r="C763" s="95"/>
      <c r="D763" s="100" t="str">
        <f>IF('Lista de Produtos'!AF755="","",'Lista de Produtos'!AF755)</f>
        <v/>
      </c>
      <c r="E763" s="101"/>
      <c r="F763" s="11" t="str">
        <f>IF(Comparativo!F766="","",Comparativo!F766)</f>
        <v/>
      </c>
      <c r="G763" s="5" t="str">
        <f t="shared" si="11"/>
        <v/>
      </c>
      <c r="H763" s="5" t="str">
        <f>IF('Lista de Produtos'!AG755="","",'Lista de Produtos'!AG755)</f>
        <v/>
      </c>
    </row>
    <row r="764" spans="1:8" x14ac:dyDescent="0.3">
      <c r="A764" s="93" t="str">
        <f>IF(Comparativo!A767="","",Comparativo!A767)</f>
        <v/>
      </c>
      <c r="B764" s="94"/>
      <c r="C764" s="95"/>
      <c r="D764" s="100" t="str">
        <f>IF('Lista de Produtos'!AF756="","",'Lista de Produtos'!AF756)</f>
        <v/>
      </c>
      <c r="E764" s="101"/>
      <c r="F764" s="11" t="str">
        <f>IF(Comparativo!F767="","",Comparativo!F767)</f>
        <v/>
      </c>
      <c r="G764" s="5" t="str">
        <f t="shared" si="11"/>
        <v/>
      </c>
      <c r="H764" s="5" t="str">
        <f>IF('Lista de Produtos'!AG756="","",'Lista de Produtos'!AG756)</f>
        <v/>
      </c>
    </row>
    <row r="765" spans="1:8" x14ac:dyDescent="0.3">
      <c r="A765" s="93" t="str">
        <f>IF(Comparativo!A768="","",Comparativo!A768)</f>
        <v/>
      </c>
      <c r="B765" s="94"/>
      <c r="C765" s="95"/>
      <c r="D765" s="100" t="str">
        <f>IF('Lista de Produtos'!AF757="","",'Lista de Produtos'!AF757)</f>
        <v/>
      </c>
      <c r="E765" s="101"/>
      <c r="F765" s="11" t="str">
        <f>IF(Comparativo!F768="","",Comparativo!F768)</f>
        <v/>
      </c>
      <c r="G765" s="5" t="str">
        <f t="shared" si="11"/>
        <v/>
      </c>
      <c r="H765" s="5" t="str">
        <f>IF('Lista de Produtos'!AG757="","",'Lista de Produtos'!AG757)</f>
        <v/>
      </c>
    </row>
    <row r="766" spans="1:8" x14ac:dyDescent="0.3">
      <c r="A766" s="93" t="str">
        <f>IF(Comparativo!A769="","",Comparativo!A769)</f>
        <v/>
      </c>
      <c r="B766" s="94"/>
      <c r="C766" s="95"/>
      <c r="D766" s="100" t="str">
        <f>IF('Lista de Produtos'!AF758="","",'Lista de Produtos'!AF758)</f>
        <v/>
      </c>
      <c r="E766" s="101"/>
      <c r="F766" s="11" t="str">
        <f>IF(Comparativo!F769="","",Comparativo!F769)</f>
        <v/>
      </c>
      <c r="G766" s="5" t="str">
        <f t="shared" si="11"/>
        <v/>
      </c>
      <c r="H766" s="5" t="str">
        <f>IF('Lista de Produtos'!AG758="","",'Lista de Produtos'!AG758)</f>
        <v/>
      </c>
    </row>
    <row r="767" spans="1:8" x14ac:dyDescent="0.3">
      <c r="A767" s="93" t="str">
        <f>IF(Comparativo!A770="","",Comparativo!A770)</f>
        <v/>
      </c>
      <c r="B767" s="94"/>
      <c r="C767" s="95"/>
      <c r="D767" s="100" t="str">
        <f>IF('Lista de Produtos'!AF759="","",'Lista de Produtos'!AF759)</f>
        <v/>
      </c>
      <c r="E767" s="101"/>
      <c r="F767" s="11" t="str">
        <f>IF(Comparativo!F770="","",Comparativo!F770)</f>
        <v/>
      </c>
      <c r="G767" s="5" t="str">
        <f t="shared" si="11"/>
        <v/>
      </c>
      <c r="H767" s="5" t="str">
        <f>IF('Lista de Produtos'!AG759="","",'Lista de Produtos'!AG759)</f>
        <v/>
      </c>
    </row>
    <row r="768" spans="1:8" x14ac:dyDescent="0.3">
      <c r="A768" s="93" t="str">
        <f>IF(Comparativo!A771="","",Comparativo!A771)</f>
        <v/>
      </c>
      <c r="B768" s="94"/>
      <c r="C768" s="95"/>
      <c r="D768" s="100" t="str">
        <f>IF('Lista de Produtos'!AF760="","",'Lista de Produtos'!AF760)</f>
        <v/>
      </c>
      <c r="E768" s="101"/>
      <c r="F768" s="11" t="str">
        <f>IF(Comparativo!F771="","",Comparativo!F771)</f>
        <v/>
      </c>
      <c r="G768" s="5" t="str">
        <f t="shared" si="11"/>
        <v/>
      </c>
      <c r="H768" s="5" t="str">
        <f>IF('Lista de Produtos'!AG760="","",'Lista de Produtos'!AG760)</f>
        <v/>
      </c>
    </row>
    <row r="769" spans="1:8" x14ac:dyDescent="0.3">
      <c r="A769" s="93" t="str">
        <f>IF(Comparativo!A772="","",Comparativo!A772)</f>
        <v/>
      </c>
      <c r="B769" s="94"/>
      <c r="C769" s="95"/>
      <c r="D769" s="100" t="str">
        <f>IF('Lista de Produtos'!AF761="","",'Lista de Produtos'!AF761)</f>
        <v/>
      </c>
      <c r="E769" s="101"/>
      <c r="F769" s="11" t="str">
        <f>IF(Comparativo!F772="","",Comparativo!F772)</f>
        <v/>
      </c>
      <c r="G769" s="5" t="str">
        <f t="shared" si="11"/>
        <v/>
      </c>
      <c r="H769" s="5" t="str">
        <f>IF('Lista de Produtos'!AG761="","",'Lista de Produtos'!AG761)</f>
        <v/>
      </c>
    </row>
    <row r="770" spans="1:8" x14ac:dyDescent="0.3">
      <c r="A770" s="93" t="str">
        <f>IF(Comparativo!A773="","",Comparativo!A773)</f>
        <v/>
      </c>
      <c r="B770" s="94"/>
      <c r="C770" s="95"/>
      <c r="D770" s="100" t="str">
        <f>IF('Lista de Produtos'!AF762="","",'Lista de Produtos'!AF762)</f>
        <v/>
      </c>
      <c r="E770" s="101"/>
      <c r="F770" s="11" t="str">
        <f>IF(Comparativo!F773="","",Comparativo!F773)</f>
        <v/>
      </c>
      <c r="G770" s="5" t="str">
        <f t="shared" si="11"/>
        <v/>
      </c>
      <c r="H770" s="5" t="str">
        <f>IF('Lista de Produtos'!AG762="","",'Lista de Produtos'!AG762)</f>
        <v/>
      </c>
    </row>
    <row r="771" spans="1:8" x14ac:dyDescent="0.3">
      <c r="A771" s="93" t="str">
        <f>IF(Comparativo!A774="","",Comparativo!A774)</f>
        <v/>
      </c>
      <c r="B771" s="94"/>
      <c r="C771" s="95"/>
      <c r="D771" s="100" t="str">
        <f>IF('Lista de Produtos'!AF763="","",'Lista de Produtos'!AF763)</f>
        <v/>
      </c>
      <c r="E771" s="101"/>
      <c r="F771" s="11" t="str">
        <f>IF(Comparativo!F774="","",Comparativo!F774)</f>
        <v/>
      </c>
      <c r="G771" s="5" t="str">
        <f t="shared" si="11"/>
        <v/>
      </c>
      <c r="H771" s="5" t="str">
        <f>IF('Lista de Produtos'!AG763="","",'Lista de Produtos'!AG763)</f>
        <v/>
      </c>
    </row>
    <row r="772" spans="1:8" x14ac:dyDescent="0.3">
      <c r="A772" s="93" t="str">
        <f>IF(Comparativo!A775="","",Comparativo!A775)</f>
        <v/>
      </c>
      <c r="B772" s="94"/>
      <c r="C772" s="95"/>
      <c r="D772" s="100" t="str">
        <f>IF('Lista de Produtos'!AF764="","",'Lista de Produtos'!AF764)</f>
        <v/>
      </c>
      <c r="E772" s="101"/>
      <c r="F772" s="11" t="str">
        <f>IF(Comparativo!F775="","",Comparativo!F775)</f>
        <v/>
      </c>
      <c r="G772" s="5" t="str">
        <f t="shared" si="11"/>
        <v/>
      </c>
      <c r="H772" s="5" t="str">
        <f>IF('Lista de Produtos'!AG764="","",'Lista de Produtos'!AG764)</f>
        <v/>
      </c>
    </row>
    <row r="773" spans="1:8" x14ac:dyDescent="0.3">
      <c r="A773" s="93" t="str">
        <f>IF(Comparativo!A776="","",Comparativo!A776)</f>
        <v/>
      </c>
      <c r="B773" s="94"/>
      <c r="C773" s="95"/>
      <c r="D773" s="100" t="str">
        <f>IF('Lista de Produtos'!AF765="","",'Lista de Produtos'!AF765)</f>
        <v/>
      </c>
      <c r="E773" s="101"/>
      <c r="F773" s="11" t="str">
        <f>IF(Comparativo!F776="","",Comparativo!F776)</f>
        <v/>
      </c>
      <c r="G773" s="5" t="str">
        <f t="shared" si="11"/>
        <v/>
      </c>
      <c r="H773" s="5" t="str">
        <f>IF('Lista de Produtos'!AG765="","",'Lista de Produtos'!AG765)</f>
        <v/>
      </c>
    </row>
    <row r="774" spans="1:8" x14ac:dyDescent="0.3">
      <c r="A774" s="93" t="str">
        <f>IF(Comparativo!A777="","",Comparativo!A777)</f>
        <v/>
      </c>
      <c r="B774" s="94"/>
      <c r="C774" s="95"/>
      <c r="D774" s="100" t="str">
        <f>IF('Lista de Produtos'!AF766="","",'Lista de Produtos'!AF766)</f>
        <v/>
      </c>
      <c r="E774" s="101"/>
      <c r="F774" s="11" t="str">
        <f>IF(Comparativo!F777="","",Comparativo!F777)</f>
        <v/>
      </c>
      <c r="G774" s="5" t="str">
        <f t="shared" si="11"/>
        <v/>
      </c>
      <c r="H774" s="5" t="str">
        <f>IF('Lista de Produtos'!AG766="","",'Lista de Produtos'!AG766)</f>
        <v/>
      </c>
    </row>
    <row r="775" spans="1:8" x14ac:dyDescent="0.3">
      <c r="A775" s="93" t="str">
        <f>IF(Comparativo!A778="","",Comparativo!A778)</f>
        <v/>
      </c>
      <c r="B775" s="94"/>
      <c r="C775" s="95"/>
      <c r="D775" s="100" t="str">
        <f>IF('Lista de Produtos'!AF767="","",'Lista de Produtos'!AF767)</f>
        <v/>
      </c>
      <c r="E775" s="101"/>
      <c r="F775" s="11" t="str">
        <f>IF(Comparativo!F778="","",Comparativo!F778)</f>
        <v/>
      </c>
      <c r="G775" s="5" t="str">
        <f t="shared" si="11"/>
        <v/>
      </c>
      <c r="H775" s="5" t="str">
        <f>IF('Lista de Produtos'!AG767="","",'Lista de Produtos'!AG767)</f>
        <v/>
      </c>
    </row>
    <row r="776" spans="1:8" x14ac:dyDescent="0.3">
      <c r="A776" s="93" t="str">
        <f>IF(Comparativo!A779="","",Comparativo!A779)</f>
        <v/>
      </c>
      <c r="B776" s="94"/>
      <c r="C776" s="95"/>
      <c r="D776" s="100" t="str">
        <f>IF('Lista de Produtos'!AF768="","",'Lista de Produtos'!AF768)</f>
        <v/>
      </c>
      <c r="E776" s="101"/>
      <c r="F776" s="11" t="str">
        <f>IF(Comparativo!F779="","",Comparativo!F779)</f>
        <v/>
      </c>
      <c r="G776" s="5" t="str">
        <f t="shared" si="11"/>
        <v/>
      </c>
      <c r="H776" s="5" t="str">
        <f>IF('Lista de Produtos'!AG768="","",'Lista de Produtos'!AG768)</f>
        <v/>
      </c>
    </row>
    <row r="777" spans="1:8" x14ac:dyDescent="0.3">
      <c r="A777" s="93" t="str">
        <f>IF(Comparativo!A780="","",Comparativo!A780)</f>
        <v/>
      </c>
      <c r="B777" s="94"/>
      <c r="C777" s="95"/>
      <c r="D777" s="100" t="str">
        <f>IF('Lista de Produtos'!AF769="","",'Lista de Produtos'!AF769)</f>
        <v/>
      </c>
      <c r="E777" s="101"/>
      <c r="F777" s="11" t="str">
        <f>IF(Comparativo!F780="","",Comparativo!F780)</f>
        <v/>
      </c>
      <c r="G777" s="5" t="str">
        <f t="shared" si="11"/>
        <v/>
      </c>
      <c r="H777" s="5" t="str">
        <f>IF('Lista de Produtos'!AG769="","",'Lista de Produtos'!AG769)</f>
        <v/>
      </c>
    </row>
    <row r="778" spans="1:8" x14ac:dyDescent="0.3">
      <c r="A778" s="93" t="str">
        <f>IF(Comparativo!A781="","",Comparativo!A781)</f>
        <v/>
      </c>
      <c r="B778" s="94"/>
      <c r="C778" s="95"/>
      <c r="D778" s="100" t="str">
        <f>IF('Lista de Produtos'!AF770="","",'Lista de Produtos'!AF770)</f>
        <v/>
      </c>
      <c r="E778" s="101"/>
      <c r="F778" s="11" t="str">
        <f>IF(Comparativo!F781="","",Comparativo!F781)</f>
        <v/>
      </c>
      <c r="G778" s="5" t="str">
        <f t="shared" si="11"/>
        <v/>
      </c>
      <c r="H778" s="5" t="str">
        <f>IF('Lista de Produtos'!AG770="","",'Lista de Produtos'!AG770)</f>
        <v/>
      </c>
    </row>
    <row r="779" spans="1:8" x14ac:dyDescent="0.3">
      <c r="A779" s="93" t="str">
        <f>IF(Comparativo!A782="","",Comparativo!A782)</f>
        <v/>
      </c>
      <c r="B779" s="94"/>
      <c r="C779" s="95"/>
      <c r="D779" s="100" t="str">
        <f>IF('Lista de Produtos'!AF771="","",'Lista de Produtos'!AF771)</f>
        <v/>
      </c>
      <c r="E779" s="101"/>
      <c r="F779" s="11" t="str">
        <f>IF(Comparativo!F782="","",Comparativo!F782)</f>
        <v/>
      </c>
      <c r="G779" s="5" t="str">
        <f t="shared" ref="G779:G842" si="12">IFERROR(D779*F779,"")</f>
        <v/>
      </c>
      <c r="H779" s="5" t="str">
        <f>IF('Lista de Produtos'!AG771="","",'Lista de Produtos'!AG771)</f>
        <v/>
      </c>
    </row>
    <row r="780" spans="1:8" x14ac:dyDescent="0.3">
      <c r="A780" s="93" t="str">
        <f>IF(Comparativo!A783="","",Comparativo!A783)</f>
        <v/>
      </c>
      <c r="B780" s="94"/>
      <c r="C780" s="95"/>
      <c r="D780" s="100" t="str">
        <f>IF('Lista de Produtos'!AF772="","",'Lista de Produtos'!AF772)</f>
        <v/>
      </c>
      <c r="E780" s="101"/>
      <c r="F780" s="11" t="str">
        <f>IF(Comparativo!F783="","",Comparativo!F783)</f>
        <v/>
      </c>
      <c r="G780" s="5" t="str">
        <f t="shared" si="12"/>
        <v/>
      </c>
      <c r="H780" s="5" t="str">
        <f>IF('Lista de Produtos'!AG772="","",'Lista de Produtos'!AG772)</f>
        <v/>
      </c>
    </row>
    <row r="781" spans="1:8" x14ac:dyDescent="0.3">
      <c r="A781" s="93" t="str">
        <f>IF(Comparativo!A784="","",Comparativo!A784)</f>
        <v/>
      </c>
      <c r="B781" s="94"/>
      <c r="C781" s="95"/>
      <c r="D781" s="100" t="str">
        <f>IF('Lista de Produtos'!AF773="","",'Lista de Produtos'!AF773)</f>
        <v/>
      </c>
      <c r="E781" s="101"/>
      <c r="F781" s="11" t="str">
        <f>IF(Comparativo!F784="","",Comparativo!F784)</f>
        <v/>
      </c>
      <c r="G781" s="5" t="str">
        <f t="shared" si="12"/>
        <v/>
      </c>
      <c r="H781" s="5" t="str">
        <f>IF('Lista de Produtos'!AG773="","",'Lista de Produtos'!AG773)</f>
        <v/>
      </c>
    </row>
    <row r="782" spans="1:8" x14ac:dyDescent="0.3">
      <c r="A782" s="93" t="str">
        <f>IF(Comparativo!A785="","",Comparativo!A785)</f>
        <v/>
      </c>
      <c r="B782" s="94"/>
      <c r="C782" s="95"/>
      <c r="D782" s="100" t="str">
        <f>IF('Lista de Produtos'!AF774="","",'Lista de Produtos'!AF774)</f>
        <v/>
      </c>
      <c r="E782" s="101"/>
      <c r="F782" s="11" t="str">
        <f>IF(Comparativo!F785="","",Comparativo!F785)</f>
        <v/>
      </c>
      <c r="G782" s="5" t="str">
        <f t="shared" si="12"/>
        <v/>
      </c>
      <c r="H782" s="5" t="str">
        <f>IF('Lista de Produtos'!AG774="","",'Lista de Produtos'!AG774)</f>
        <v/>
      </c>
    </row>
    <row r="783" spans="1:8" x14ac:dyDescent="0.3">
      <c r="A783" s="93" t="str">
        <f>IF(Comparativo!A786="","",Comparativo!A786)</f>
        <v/>
      </c>
      <c r="B783" s="94"/>
      <c r="C783" s="95"/>
      <c r="D783" s="100" t="str">
        <f>IF('Lista de Produtos'!AF775="","",'Lista de Produtos'!AF775)</f>
        <v/>
      </c>
      <c r="E783" s="101"/>
      <c r="F783" s="11" t="str">
        <f>IF(Comparativo!F786="","",Comparativo!F786)</f>
        <v/>
      </c>
      <c r="G783" s="5" t="str">
        <f t="shared" si="12"/>
        <v/>
      </c>
      <c r="H783" s="5" t="str">
        <f>IF('Lista de Produtos'!AG775="","",'Lista de Produtos'!AG775)</f>
        <v/>
      </c>
    </row>
    <row r="784" spans="1:8" x14ac:dyDescent="0.3">
      <c r="A784" s="93" t="str">
        <f>IF(Comparativo!A787="","",Comparativo!A787)</f>
        <v/>
      </c>
      <c r="B784" s="94"/>
      <c r="C784" s="95"/>
      <c r="D784" s="100" t="str">
        <f>IF('Lista de Produtos'!AF776="","",'Lista de Produtos'!AF776)</f>
        <v/>
      </c>
      <c r="E784" s="101"/>
      <c r="F784" s="11" t="str">
        <f>IF(Comparativo!F787="","",Comparativo!F787)</f>
        <v/>
      </c>
      <c r="G784" s="5" t="str">
        <f t="shared" si="12"/>
        <v/>
      </c>
      <c r="H784" s="5" t="str">
        <f>IF('Lista de Produtos'!AG776="","",'Lista de Produtos'!AG776)</f>
        <v/>
      </c>
    </row>
    <row r="785" spans="1:8" x14ac:dyDescent="0.3">
      <c r="A785" s="93" t="str">
        <f>IF(Comparativo!A788="","",Comparativo!A788)</f>
        <v/>
      </c>
      <c r="B785" s="94"/>
      <c r="C785" s="95"/>
      <c r="D785" s="100" t="str">
        <f>IF('Lista de Produtos'!AF777="","",'Lista de Produtos'!AF777)</f>
        <v/>
      </c>
      <c r="E785" s="101"/>
      <c r="F785" s="11" t="str">
        <f>IF(Comparativo!F788="","",Comparativo!F788)</f>
        <v/>
      </c>
      <c r="G785" s="5" t="str">
        <f t="shared" si="12"/>
        <v/>
      </c>
      <c r="H785" s="5" t="str">
        <f>IF('Lista de Produtos'!AG777="","",'Lista de Produtos'!AG777)</f>
        <v/>
      </c>
    </row>
    <row r="786" spans="1:8" x14ac:dyDescent="0.3">
      <c r="A786" s="93" t="str">
        <f>IF(Comparativo!A789="","",Comparativo!A789)</f>
        <v/>
      </c>
      <c r="B786" s="94"/>
      <c r="C786" s="95"/>
      <c r="D786" s="100" t="str">
        <f>IF('Lista de Produtos'!AF778="","",'Lista de Produtos'!AF778)</f>
        <v/>
      </c>
      <c r="E786" s="101"/>
      <c r="F786" s="11" t="str">
        <f>IF(Comparativo!F789="","",Comparativo!F789)</f>
        <v/>
      </c>
      <c r="G786" s="5" t="str">
        <f t="shared" si="12"/>
        <v/>
      </c>
      <c r="H786" s="5" t="str">
        <f>IF('Lista de Produtos'!AG778="","",'Lista de Produtos'!AG778)</f>
        <v/>
      </c>
    </row>
    <row r="787" spans="1:8" x14ac:dyDescent="0.3">
      <c r="A787" s="93" t="str">
        <f>IF(Comparativo!A790="","",Comparativo!A790)</f>
        <v/>
      </c>
      <c r="B787" s="94"/>
      <c r="C787" s="95"/>
      <c r="D787" s="100" t="str">
        <f>IF('Lista de Produtos'!AF779="","",'Lista de Produtos'!AF779)</f>
        <v/>
      </c>
      <c r="E787" s="101"/>
      <c r="F787" s="11" t="str">
        <f>IF(Comparativo!F790="","",Comparativo!F790)</f>
        <v/>
      </c>
      <c r="G787" s="5" t="str">
        <f t="shared" si="12"/>
        <v/>
      </c>
      <c r="H787" s="5" t="str">
        <f>IF('Lista de Produtos'!AG779="","",'Lista de Produtos'!AG779)</f>
        <v/>
      </c>
    </row>
    <row r="788" spans="1:8" x14ac:dyDescent="0.3">
      <c r="A788" s="93" t="str">
        <f>IF(Comparativo!A791="","",Comparativo!A791)</f>
        <v/>
      </c>
      <c r="B788" s="94"/>
      <c r="C788" s="95"/>
      <c r="D788" s="100" t="str">
        <f>IF('Lista de Produtos'!AF780="","",'Lista de Produtos'!AF780)</f>
        <v/>
      </c>
      <c r="E788" s="101"/>
      <c r="F788" s="11" t="str">
        <f>IF(Comparativo!F791="","",Comparativo!F791)</f>
        <v/>
      </c>
      <c r="G788" s="5" t="str">
        <f t="shared" si="12"/>
        <v/>
      </c>
      <c r="H788" s="5" t="str">
        <f>IF('Lista de Produtos'!AG780="","",'Lista de Produtos'!AG780)</f>
        <v/>
      </c>
    </row>
    <row r="789" spans="1:8" x14ac:dyDescent="0.3">
      <c r="A789" s="93" t="str">
        <f>IF(Comparativo!A792="","",Comparativo!A792)</f>
        <v/>
      </c>
      <c r="B789" s="94"/>
      <c r="C789" s="95"/>
      <c r="D789" s="100" t="str">
        <f>IF('Lista de Produtos'!AF781="","",'Lista de Produtos'!AF781)</f>
        <v/>
      </c>
      <c r="E789" s="101"/>
      <c r="F789" s="11" t="str">
        <f>IF(Comparativo!F792="","",Comparativo!F792)</f>
        <v/>
      </c>
      <c r="G789" s="5" t="str">
        <f t="shared" si="12"/>
        <v/>
      </c>
      <c r="H789" s="5" t="str">
        <f>IF('Lista de Produtos'!AG781="","",'Lista de Produtos'!AG781)</f>
        <v/>
      </c>
    </row>
    <row r="790" spans="1:8" x14ac:dyDescent="0.3">
      <c r="A790" s="93" t="str">
        <f>IF(Comparativo!A793="","",Comparativo!A793)</f>
        <v/>
      </c>
      <c r="B790" s="94"/>
      <c r="C790" s="95"/>
      <c r="D790" s="100" t="str">
        <f>IF('Lista de Produtos'!AF782="","",'Lista de Produtos'!AF782)</f>
        <v/>
      </c>
      <c r="E790" s="101"/>
      <c r="F790" s="11" t="str">
        <f>IF(Comparativo!F793="","",Comparativo!F793)</f>
        <v/>
      </c>
      <c r="G790" s="5" t="str">
        <f t="shared" si="12"/>
        <v/>
      </c>
      <c r="H790" s="5" t="str">
        <f>IF('Lista de Produtos'!AG782="","",'Lista de Produtos'!AG782)</f>
        <v/>
      </c>
    </row>
    <row r="791" spans="1:8" x14ac:dyDescent="0.3">
      <c r="A791" s="93" t="str">
        <f>IF(Comparativo!A794="","",Comparativo!A794)</f>
        <v/>
      </c>
      <c r="B791" s="94"/>
      <c r="C791" s="95"/>
      <c r="D791" s="100" t="str">
        <f>IF('Lista de Produtos'!AF783="","",'Lista de Produtos'!AF783)</f>
        <v/>
      </c>
      <c r="E791" s="101"/>
      <c r="F791" s="11" t="str">
        <f>IF(Comparativo!F794="","",Comparativo!F794)</f>
        <v/>
      </c>
      <c r="G791" s="5" t="str">
        <f t="shared" si="12"/>
        <v/>
      </c>
      <c r="H791" s="5" t="str">
        <f>IF('Lista de Produtos'!AG783="","",'Lista de Produtos'!AG783)</f>
        <v/>
      </c>
    </row>
    <row r="792" spans="1:8" x14ac:dyDescent="0.3">
      <c r="A792" s="93" t="str">
        <f>IF(Comparativo!A795="","",Comparativo!A795)</f>
        <v/>
      </c>
      <c r="B792" s="94"/>
      <c r="C792" s="95"/>
      <c r="D792" s="100" t="str">
        <f>IF('Lista de Produtos'!AF784="","",'Lista de Produtos'!AF784)</f>
        <v/>
      </c>
      <c r="E792" s="101"/>
      <c r="F792" s="11" t="str">
        <f>IF(Comparativo!F795="","",Comparativo!F795)</f>
        <v/>
      </c>
      <c r="G792" s="5" t="str">
        <f t="shared" si="12"/>
        <v/>
      </c>
      <c r="H792" s="5" t="str">
        <f>IF('Lista de Produtos'!AG784="","",'Lista de Produtos'!AG784)</f>
        <v/>
      </c>
    </row>
    <row r="793" spans="1:8" x14ac:dyDescent="0.3">
      <c r="A793" s="93" t="str">
        <f>IF(Comparativo!A796="","",Comparativo!A796)</f>
        <v/>
      </c>
      <c r="B793" s="94"/>
      <c r="C793" s="95"/>
      <c r="D793" s="100" t="str">
        <f>IF('Lista de Produtos'!AF785="","",'Lista de Produtos'!AF785)</f>
        <v/>
      </c>
      <c r="E793" s="101"/>
      <c r="F793" s="11" t="str">
        <f>IF(Comparativo!F796="","",Comparativo!F796)</f>
        <v/>
      </c>
      <c r="G793" s="5" t="str">
        <f t="shared" si="12"/>
        <v/>
      </c>
      <c r="H793" s="5" t="str">
        <f>IF('Lista de Produtos'!AG785="","",'Lista de Produtos'!AG785)</f>
        <v/>
      </c>
    </row>
    <row r="794" spans="1:8" x14ac:dyDescent="0.3">
      <c r="A794" s="93" t="str">
        <f>IF(Comparativo!A797="","",Comparativo!A797)</f>
        <v/>
      </c>
      <c r="B794" s="94"/>
      <c r="C794" s="95"/>
      <c r="D794" s="100" t="str">
        <f>IF('Lista de Produtos'!AF786="","",'Lista de Produtos'!AF786)</f>
        <v/>
      </c>
      <c r="E794" s="101"/>
      <c r="F794" s="11" t="str">
        <f>IF(Comparativo!F797="","",Comparativo!F797)</f>
        <v/>
      </c>
      <c r="G794" s="5" t="str">
        <f t="shared" si="12"/>
        <v/>
      </c>
      <c r="H794" s="5" t="str">
        <f>IF('Lista de Produtos'!AG786="","",'Lista de Produtos'!AG786)</f>
        <v/>
      </c>
    </row>
    <row r="795" spans="1:8" x14ac:dyDescent="0.3">
      <c r="A795" s="93" t="str">
        <f>IF(Comparativo!A798="","",Comparativo!A798)</f>
        <v/>
      </c>
      <c r="B795" s="94"/>
      <c r="C795" s="95"/>
      <c r="D795" s="100" t="str">
        <f>IF('Lista de Produtos'!AF787="","",'Lista de Produtos'!AF787)</f>
        <v/>
      </c>
      <c r="E795" s="101"/>
      <c r="F795" s="11" t="str">
        <f>IF(Comparativo!F798="","",Comparativo!F798)</f>
        <v/>
      </c>
      <c r="G795" s="5" t="str">
        <f t="shared" si="12"/>
        <v/>
      </c>
      <c r="H795" s="5" t="str">
        <f>IF('Lista de Produtos'!AG787="","",'Lista de Produtos'!AG787)</f>
        <v/>
      </c>
    </row>
    <row r="796" spans="1:8" x14ac:dyDescent="0.3">
      <c r="A796" s="93" t="str">
        <f>IF(Comparativo!A799="","",Comparativo!A799)</f>
        <v/>
      </c>
      <c r="B796" s="94"/>
      <c r="C796" s="95"/>
      <c r="D796" s="100" t="str">
        <f>IF('Lista de Produtos'!AF788="","",'Lista de Produtos'!AF788)</f>
        <v/>
      </c>
      <c r="E796" s="101"/>
      <c r="F796" s="11" t="str">
        <f>IF(Comparativo!F799="","",Comparativo!F799)</f>
        <v/>
      </c>
      <c r="G796" s="5" t="str">
        <f t="shared" si="12"/>
        <v/>
      </c>
      <c r="H796" s="5" t="str">
        <f>IF('Lista de Produtos'!AG788="","",'Lista de Produtos'!AG788)</f>
        <v/>
      </c>
    </row>
    <row r="797" spans="1:8" x14ac:dyDescent="0.3">
      <c r="A797" s="93" t="str">
        <f>IF(Comparativo!A800="","",Comparativo!A800)</f>
        <v/>
      </c>
      <c r="B797" s="94"/>
      <c r="C797" s="95"/>
      <c r="D797" s="100" t="str">
        <f>IF('Lista de Produtos'!AF789="","",'Lista de Produtos'!AF789)</f>
        <v/>
      </c>
      <c r="E797" s="101"/>
      <c r="F797" s="11" t="str">
        <f>IF(Comparativo!F800="","",Comparativo!F800)</f>
        <v/>
      </c>
      <c r="G797" s="5" t="str">
        <f t="shared" si="12"/>
        <v/>
      </c>
      <c r="H797" s="5" t="str">
        <f>IF('Lista de Produtos'!AG789="","",'Lista de Produtos'!AG789)</f>
        <v/>
      </c>
    </row>
    <row r="798" spans="1:8" x14ac:dyDescent="0.3">
      <c r="A798" s="93" t="str">
        <f>IF(Comparativo!A801="","",Comparativo!A801)</f>
        <v/>
      </c>
      <c r="B798" s="94"/>
      <c r="C798" s="95"/>
      <c r="D798" s="100" t="str">
        <f>IF('Lista de Produtos'!AF790="","",'Lista de Produtos'!AF790)</f>
        <v/>
      </c>
      <c r="E798" s="101"/>
      <c r="F798" s="11" t="str">
        <f>IF(Comparativo!F801="","",Comparativo!F801)</f>
        <v/>
      </c>
      <c r="G798" s="5" t="str">
        <f t="shared" si="12"/>
        <v/>
      </c>
      <c r="H798" s="5" t="str">
        <f>IF('Lista de Produtos'!AG790="","",'Lista de Produtos'!AG790)</f>
        <v/>
      </c>
    </row>
    <row r="799" spans="1:8" x14ac:dyDescent="0.3">
      <c r="A799" s="93" t="str">
        <f>IF(Comparativo!A802="","",Comparativo!A802)</f>
        <v/>
      </c>
      <c r="B799" s="94"/>
      <c r="C799" s="95"/>
      <c r="D799" s="100" t="str">
        <f>IF('Lista de Produtos'!AF791="","",'Lista de Produtos'!AF791)</f>
        <v/>
      </c>
      <c r="E799" s="101"/>
      <c r="F799" s="11" t="str">
        <f>IF(Comparativo!F802="","",Comparativo!F802)</f>
        <v/>
      </c>
      <c r="G799" s="5" t="str">
        <f t="shared" si="12"/>
        <v/>
      </c>
      <c r="H799" s="5" t="str">
        <f>IF('Lista de Produtos'!AG791="","",'Lista de Produtos'!AG791)</f>
        <v/>
      </c>
    </row>
    <row r="800" spans="1:8" x14ac:dyDescent="0.3">
      <c r="A800" s="93" t="str">
        <f>IF(Comparativo!A803="","",Comparativo!A803)</f>
        <v/>
      </c>
      <c r="B800" s="94"/>
      <c r="C800" s="95"/>
      <c r="D800" s="100" t="str">
        <f>IF('Lista de Produtos'!AF792="","",'Lista de Produtos'!AF792)</f>
        <v/>
      </c>
      <c r="E800" s="101"/>
      <c r="F800" s="11" t="str">
        <f>IF(Comparativo!F803="","",Comparativo!F803)</f>
        <v/>
      </c>
      <c r="G800" s="5" t="str">
        <f t="shared" si="12"/>
        <v/>
      </c>
      <c r="H800" s="5" t="str">
        <f>IF('Lista de Produtos'!AG792="","",'Lista de Produtos'!AG792)</f>
        <v/>
      </c>
    </row>
    <row r="801" spans="1:8" x14ac:dyDescent="0.3">
      <c r="A801" s="93" t="str">
        <f>IF(Comparativo!A804="","",Comparativo!A804)</f>
        <v/>
      </c>
      <c r="B801" s="94"/>
      <c r="C801" s="95"/>
      <c r="D801" s="100" t="str">
        <f>IF('Lista de Produtos'!AF793="","",'Lista de Produtos'!AF793)</f>
        <v/>
      </c>
      <c r="E801" s="101"/>
      <c r="F801" s="11" t="str">
        <f>IF(Comparativo!F804="","",Comparativo!F804)</f>
        <v/>
      </c>
      <c r="G801" s="5" t="str">
        <f t="shared" si="12"/>
        <v/>
      </c>
      <c r="H801" s="5" t="str">
        <f>IF('Lista de Produtos'!AG793="","",'Lista de Produtos'!AG793)</f>
        <v/>
      </c>
    </row>
    <row r="802" spans="1:8" x14ac:dyDescent="0.3">
      <c r="A802" s="93" t="str">
        <f>IF(Comparativo!A805="","",Comparativo!A805)</f>
        <v/>
      </c>
      <c r="B802" s="94"/>
      <c r="C802" s="95"/>
      <c r="D802" s="100" t="str">
        <f>IF('Lista de Produtos'!AF794="","",'Lista de Produtos'!AF794)</f>
        <v/>
      </c>
      <c r="E802" s="101"/>
      <c r="F802" s="11" t="str">
        <f>IF(Comparativo!F805="","",Comparativo!F805)</f>
        <v/>
      </c>
      <c r="G802" s="5" t="str">
        <f t="shared" si="12"/>
        <v/>
      </c>
      <c r="H802" s="5" t="str">
        <f>IF('Lista de Produtos'!AG794="","",'Lista de Produtos'!AG794)</f>
        <v/>
      </c>
    </row>
    <row r="803" spans="1:8" x14ac:dyDescent="0.3">
      <c r="A803" s="93" t="str">
        <f>IF(Comparativo!A806="","",Comparativo!A806)</f>
        <v/>
      </c>
      <c r="B803" s="94"/>
      <c r="C803" s="95"/>
      <c r="D803" s="100" t="str">
        <f>IF('Lista de Produtos'!AF795="","",'Lista de Produtos'!AF795)</f>
        <v/>
      </c>
      <c r="E803" s="101"/>
      <c r="F803" s="11" t="str">
        <f>IF(Comparativo!F806="","",Comparativo!F806)</f>
        <v/>
      </c>
      <c r="G803" s="5" t="str">
        <f t="shared" si="12"/>
        <v/>
      </c>
      <c r="H803" s="5" t="str">
        <f>IF('Lista de Produtos'!AG795="","",'Lista de Produtos'!AG795)</f>
        <v/>
      </c>
    </row>
    <row r="804" spans="1:8" x14ac:dyDescent="0.3">
      <c r="A804" s="93" t="str">
        <f>IF(Comparativo!A807="","",Comparativo!A807)</f>
        <v/>
      </c>
      <c r="B804" s="94"/>
      <c r="C804" s="95"/>
      <c r="D804" s="100" t="str">
        <f>IF('Lista de Produtos'!AF796="","",'Lista de Produtos'!AF796)</f>
        <v/>
      </c>
      <c r="E804" s="101"/>
      <c r="F804" s="11" t="str">
        <f>IF(Comparativo!F807="","",Comparativo!F807)</f>
        <v/>
      </c>
      <c r="G804" s="5" t="str">
        <f t="shared" si="12"/>
        <v/>
      </c>
      <c r="H804" s="5" t="str">
        <f>IF('Lista de Produtos'!AG796="","",'Lista de Produtos'!AG796)</f>
        <v/>
      </c>
    </row>
    <row r="805" spans="1:8" x14ac:dyDescent="0.3">
      <c r="A805" s="93" t="str">
        <f>IF(Comparativo!A808="","",Comparativo!A808)</f>
        <v/>
      </c>
      <c r="B805" s="94"/>
      <c r="C805" s="95"/>
      <c r="D805" s="100" t="str">
        <f>IF('Lista de Produtos'!AF797="","",'Lista de Produtos'!AF797)</f>
        <v/>
      </c>
      <c r="E805" s="101"/>
      <c r="F805" s="11" t="str">
        <f>IF(Comparativo!F808="","",Comparativo!F808)</f>
        <v/>
      </c>
      <c r="G805" s="5" t="str">
        <f t="shared" si="12"/>
        <v/>
      </c>
      <c r="H805" s="5" t="str">
        <f>IF('Lista de Produtos'!AG797="","",'Lista de Produtos'!AG797)</f>
        <v/>
      </c>
    </row>
    <row r="806" spans="1:8" x14ac:dyDescent="0.3">
      <c r="A806" s="93" t="str">
        <f>IF(Comparativo!A809="","",Comparativo!A809)</f>
        <v/>
      </c>
      <c r="B806" s="94"/>
      <c r="C806" s="95"/>
      <c r="D806" s="100" t="str">
        <f>IF('Lista de Produtos'!AF798="","",'Lista de Produtos'!AF798)</f>
        <v/>
      </c>
      <c r="E806" s="101"/>
      <c r="F806" s="11" t="str">
        <f>IF(Comparativo!F809="","",Comparativo!F809)</f>
        <v/>
      </c>
      <c r="G806" s="5" t="str">
        <f t="shared" si="12"/>
        <v/>
      </c>
      <c r="H806" s="5" t="str">
        <f>IF('Lista de Produtos'!AG798="","",'Lista de Produtos'!AG798)</f>
        <v/>
      </c>
    </row>
    <row r="807" spans="1:8" x14ac:dyDescent="0.3">
      <c r="A807" s="93" t="str">
        <f>IF(Comparativo!A810="","",Comparativo!A810)</f>
        <v/>
      </c>
      <c r="B807" s="94"/>
      <c r="C807" s="95"/>
      <c r="D807" s="100" t="str">
        <f>IF('Lista de Produtos'!AF799="","",'Lista de Produtos'!AF799)</f>
        <v/>
      </c>
      <c r="E807" s="101"/>
      <c r="F807" s="11" t="str">
        <f>IF(Comparativo!F810="","",Comparativo!F810)</f>
        <v/>
      </c>
      <c r="G807" s="5" t="str">
        <f t="shared" si="12"/>
        <v/>
      </c>
      <c r="H807" s="5" t="str">
        <f>IF('Lista de Produtos'!AG799="","",'Lista de Produtos'!AG799)</f>
        <v/>
      </c>
    </row>
    <row r="808" spans="1:8" x14ac:dyDescent="0.3">
      <c r="A808" s="93" t="str">
        <f>IF(Comparativo!A811="","",Comparativo!A811)</f>
        <v/>
      </c>
      <c r="B808" s="94"/>
      <c r="C808" s="95"/>
      <c r="D808" s="100" t="str">
        <f>IF('Lista de Produtos'!AF800="","",'Lista de Produtos'!AF800)</f>
        <v/>
      </c>
      <c r="E808" s="101"/>
      <c r="F808" s="11" t="str">
        <f>IF(Comparativo!F811="","",Comparativo!F811)</f>
        <v/>
      </c>
      <c r="G808" s="5" t="str">
        <f t="shared" si="12"/>
        <v/>
      </c>
      <c r="H808" s="5" t="str">
        <f>IF('Lista de Produtos'!AG800="","",'Lista de Produtos'!AG800)</f>
        <v/>
      </c>
    </row>
    <row r="809" spans="1:8" x14ac:dyDescent="0.3">
      <c r="A809" s="93" t="str">
        <f>IF(Comparativo!A812="","",Comparativo!A812)</f>
        <v/>
      </c>
      <c r="B809" s="94"/>
      <c r="C809" s="95"/>
      <c r="D809" s="100" t="str">
        <f>IF('Lista de Produtos'!AF801="","",'Lista de Produtos'!AF801)</f>
        <v/>
      </c>
      <c r="E809" s="101"/>
      <c r="F809" s="11" t="str">
        <f>IF(Comparativo!F812="","",Comparativo!F812)</f>
        <v/>
      </c>
      <c r="G809" s="5" t="str">
        <f t="shared" si="12"/>
        <v/>
      </c>
      <c r="H809" s="5" t="str">
        <f>IF('Lista de Produtos'!AG801="","",'Lista de Produtos'!AG801)</f>
        <v/>
      </c>
    </row>
    <row r="810" spans="1:8" x14ac:dyDescent="0.3">
      <c r="A810" s="93" t="str">
        <f>IF(Comparativo!A813="","",Comparativo!A813)</f>
        <v/>
      </c>
      <c r="B810" s="94"/>
      <c r="C810" s="95"/>
      <c r="D810" s="100" t="str">
        <f>IF('Lista de Produtos'!AF802="","",'Lista de Produtos'!AF802)</f>
        <v/>
      </c>
      <c r="E810" s="101"/>
      <c r="F810" s="11" t="str">
        <f>IF(Comparativo!F813="","",Comparativo!F813)</f>
        <v/>
      </c>
      <c r="G810" s="5" t="str">
        <f t="shared" si="12"/>
        <v/>
      </c>
      <c r="H810" s="5" t="str">
        <f>IF('Lista de Produtos'!AG802="","",'Lista de Produtos'!AG802)</f>
        <v/>
      </c>
    </row>
    <row r="811" spans="1:8" x14ac:dyDescent="0.3">
      <c r="A811" s="93" t="str">
        <f>IF(Comparativo!A814="","",Comparativo!A814)</f>
        <v/>
      </c>
      <c r="B811" s="94"/>
      <c r="C811" s="95"/>
      <c r="D811" s="100" t="str">
        <f>IF('Lista de Produtos'!AF803="","",'Lista de Produtos'!AF803)</f>
        <v/>
      </c>
      <c r="E811" s="101"/>
      <c r="F811" s="11" t="str">
        <f>IF(Comparativo!F814="","",Comparativo!F814)</f>
        <v/>
      </c>
      <c r="G811" s="5" t="str">
        <f t="shared" si="12"/>
        <v/>
      </c>
      <c r="H811" s="5" t="str">
        <f>IF('Lista de Produtos'!AG803="","",'Lista de Produtos'!AG803)</f>
        <v/>
      </c>
    </row>
    <row r="812" spans="1:8" x14ac:dyDescent="0.3">
      <c r="A812" s="93" t="str">
        <f>IF(Comparativo!A815="","",Comparativo!A815)</f>
        <v/>
      </c>
      <c r="B812" s="94"/>
      <c r="C812" s="95"/>
      <c r="D812" s="100" t="str">
        <f>IF('Lista de Produtos'!AF804="","",'Lista de Produtos'!AF804)</f>
        <v/>
      </c>
      <c r="E812" s="101"/>
      <c r="F812" s="11" t="str">
        <f>IF(Comparativo!F815="","",Comparativo!F815)</f>
        <v/>
      </c>
      <c r="G812" s="5" t="str">
        <f t="shared" si="12"/>
        <v/>
      </c>
      <c r="H812" s="5" t="str">
        <f>IF('Lista de Produtos'!AG804="","",'Lista de Produtos'!AG804)</f>
        <v/>
      </c>
    </row>
    <row r="813" spans="1:8" x14ac:dyDescent="0.3">
      <c r="A813" s="93" t="str">
        <f>IF(Comparativo!A816="","",Comparativo!A816)</f>
        <v/>
      </c>
      <c r="B813" s="94"/>
      <c r="C813" s="95"/>
      <c r="D813" s="100" t="str">
        <f>IF('Lista de Produtos'!AF805="","",'Lista de Produtos'!AF805)</f>
        <v/>
      </c>
      <c r="E813" s="101"/>
      <c r="F813" s="11" t="str">
        <f>IF(Comparativo!F816="","",Comparativo!F816)</f>
        <v/>
      </c>
      <c r="G813" s="5" t="str">
        <f t="shared" si="12"/>
        <v/>
      </c>
      <c r="H813" s="5" t="str">
        <f>IF('Lista de Produtos'!AG805="","",'Lista de Produtos'!AG805)</f>
        <v/>
      </c>
    </row>
    <row r="814" spans="1:8" x14ac:dyDescent="0.3">
      <c r="A814" s="93" t="str">
        <f>IF(Comparativo!A817="","",Comparativo!A817)</f>
        <v/>
      </c>
      <c r="B814" s="94"/>
      <c r="C814" s="95"/>
      <c r="D814" s="100" t="str">
        <f>IF('Lista de Produtos'!AF806="","",'Lista de Produtos'!AF806)</f>
        <v/>
      </c>
      <c r="E814" s="101"/>
      <c r="F814" s="11" t="str">
        <f>IF(Comparativo!F817="","",Comparativo!F817)</f>
        <v/>
      </c>
      <c r="G814" s="5" t="str">
        <f t="shared" si="12"/>
        <v/>
      </c>
      <c r="H814" s="5" t="str">
        <f>IF('Lista de Produtos'!AG806="","",'Lista de Produtos'!AG806)</f>
        <v/>
      </c>
    </row>
    <row r="815" spans="1:8" x14ac:dyDescent="0.3">
      <c r="A815" s="93" t="str">
        <f>IF(Comparativo!A818="","",Comparativo!A818)</f>
        <v/>
      </c>
      <c r="B815" s="94"/>
      <c r="C815" s="95"/>
      <c r="D815" s="100" t="str">
        <f>IF('Lista de Produtos'!AF807="","",'Lista de Produtos'!AF807)</f>
        <v/>
      </c>
      <c r="E815" s="101"/>
      <c r="F815" s="11" t="str">
        <f>IF(Comparativo!F818="","",Comparativo!F818)</f>
        <v/>
      </c>
      <c r="G815" s="5" t="str">
        <f t="shared" si="12"/>
        <v/>
      </c>
      <c r="H815" s="5" t="str">
        <f>IF('Lista de Produtos'!AG807="","",'Lista de Produtos'!AG807)</f>
        <v/>
      </c>
    </row>
    <row r="816" spans="1:8" x14ac:dyDescent="0.3">
      <c r="A816" s="93" t="str">
        <f>IF(Comparativo!A819="","",Comparativo!A819)</f>
        <v/>
      </c>
      <c r="B816" s="94"/>
      <c r="C816" s="95"/>
      <c r="D816" s="100" t="str">
        <f>IF('Lista de Produtos'!AF808="","",'Lista de Produtos'!AF808)</f>
        <v/>
      </c>
      <c r="E816" s="101"/>
      <c r="F816" s="11" t="str">
        <f>IF(Comparativo!F819="","",Comparativo!F819)</f>
        <v/>
      </c>
      <c r="G816" s="5" t="str">
        <f t="shared" si="12"/>
        <v/>
      </c>
      <c r="H816" s="5" t="str">
        <f>IF('Lista de Produtos'!AG808="","",'Lista de Produtos'!AG808)</f>
        <v/>
      </c>
    </row>
    <row r="817" spans="1:8" x14ac:dyDescent="0.3">
      <c r="A817" s="93" t="str">
        <f>IF(Comparativo!A820="","",Comparativo!A820)</f>
        <v/>
      </c>
      <c r="B817" s="94"/>
      <c r="C817" s="95"/>
      <c r="D817" s="100" t="str">
        <f>IF('Lista de Produtos'!AF809="","",'Lista de Produtos'!AF809)</f>
        <v/>
      </c>
      <c r="E817" s="101"/>
      <c r="F817" s="11" t="str">
        <f>IF(Comparativo!F820="","",Comparativo!F820)</f>
        <v/>
      </c>
      <c r="G817" s="5" t="str">
        <f t="shared" si="12"/>
        <v/>
      </c>
      <c r="H817" s="5" t="str">
        <f>IF('Lista de Produtos'!AG809="","",'Lista de Produtos'!AG809)</f>
        <v/>
      </c>
    </row>
    <row r="818" spans="1:8" x14ac:dyDescent="0.3">
      <c r="A818" s="93" t="str">
        <f>IF(Comparativo!A821="","",Comparativo!A821)</f>
        <v/>
      </c>
      <c r="B818" s="94"/>
      <c r="C818" s="95"/>
      <c r="D818" s="100" t="str">
        <f>IF('Lista de Produtos'!AF810="","",'Lista de Produtos'!AF810)</f>
        <v/>
      </c>
      <c r="E818" s="101"/>
      <c r="F818" s="11" t="str">
        <f>IF(Comparativo!F821="","",Comparativo!F821)</f>
        <v/>
      </c>
      <c r="G818" s="5" t="str">
        <f t="shared" si="12"/>
        <v/>
      </c>
      <c r="H818" s="5" t="str">
        <f>IF('Lista de Produtos'!AG810="","",'Lista de Produtos'!AG810)</f>
        <v/>
      </c>
    </row>
    <row r="819" spans="1:8" x14ac:dyDescent="0.3">
      <c r="A819" s="93" t="str">
        <f>IF(Comparativo!A822="","",Comparativo!A822)</f>
        <v/>
      </c>
      <c r="B819" s="94"/>
      <c r="C819" s="95"/>
      <c r="D819" s="100" t="str">
        <f>IF('Lista de Produtos'!AF811="","",'Lista de Produtos'!AF811)</f>
        <v/>
      </c>
      <c r="E819" s="101"/>
      <c r="F819" s="11" t="str">
        <f>IF(Comparativo!F822="","",Comparativo!F822)</f>
        <v/>
      </c>
      <c r="G819" s="5" t="str">
        <f t="shared" si="12"/>
        <v/>
      </c>
      <c r="H819" s="5" t="str">
        <f>IF('Lista de Produtos'!AG811="","",'Lista de Produtos'!AG811)</f>
        <v/>
      </c>
    </row>
    <row r="820" spans="1:8" x14ac:dyDescent="0.3">
      <c r="A820" s="93" t="str">
        <f>IF(Comparativo!A823="","",Comparativo!A823)</f>
        <v/>
      </c>
      <c r="B820" s="94"/>
      <c r="C820" s="95"/>
      <c r="D820" s="100" t="str">
        <f>IF('Lista de Produtos'!AF812="","",'Lista de Produtos'!AF812)</f>
        <v/>
      </c>
      <c r="E820" s="101"/>
      <c r="F820" s="11" t="str">
        <f>IF(Comparativo!F823="","",Comparativo!F823)</f>
        <v/>
      </c>
      <c r="G820" s="5" t="str">
        <f t="shared" si="12"/>
        <v/>
      </c>
      <c r="H820" s="5" t="str">
        <f>IF('Lista de Produtos'!AG812="","",'Lista de Produtos'!AG812)</f>
        <v/>
      </c>
    </row>
    <row r="821" spans="1:8" x14ac:dyDescent="0.3">
      <c r="A821" s="93" t="str">
        <f>IF(Comparativo!A824="","",Comparativo!A824)</f>
        <v/>
      </c>
      <c r="B821" s="94"/>
      <c r="C821" s="95"/>
      <c r="D821" s="100" t="str">
        <f>IF('Lista de Produtos'!AF813="","",'Lista de Produtos'!AF813)</f>
        <v/>
      </c>
      <c r="E821" s="101"/>
      <c r="F821" s="11" t="str">
        <f>IF(Comparativo!F824="","",Comparativo!F824)</f>
        <v/>
      </c>
      <c r="G821" s="5" t="str">
        <f t="shared" si="12"/>
        <v/>
      </c>
      <c r="H821" s="5" t="str">
        <f>IF('Lista de Produtos'!AG813="","",'Lista de Produtos'!AG813)</f>
        <v/>
      </c>
    </row>
    <row r="822" spans="1:8" x14ac:dyDescent="0.3">
      <c r="A822" s="93" t="str">
        <f>IF(Comparativo!A825="","",Comparativo!A825)</f>
        <v/>
      </c>
      <c r="B822" s="94"/>
      <c r="C822" s="95"/>
      <c r="D822" s="100" t="str">
        <f>IF('Lista de Produtos'!AF814="","",'Lista de Produtos'!AF814)</f>
        <v/>
      </c>
      <c r="E822" s="101"/>
      <c r="F822" s="11" t="str">
        <f>IF(Comparativo!F825="","",Comparativo!F825)</f>
        <v/>
      </c>
      <c r="G822" s="5" t="str">
        <f t="shared" si="12"/>
        <v/>
      </c>
      <c r="H822" s="5" t="str">
        <f>IF('Lista de Produtos'!AG814="","",'Lista de Produtos'!AG814)</f>
        <v/>
      </c>
    </row>
    <row r="823" spans="1:8" x14ac:dyDescent="0.3">
      <c r="A823" s="93" t="str">
        <f>IF(Comparativo!A826="","",Comparativo!A826)</f>
        <v/>
      </c>
      <c r="B823" s="94"/>
      <c r="C823" s="95"/>
      <c r="D823" s="100" t="str">
        <f>IF('Lista de Produtos'!AF815="","",'Lista de Produtos'!AF815)</f>
        <v/>
      </c>
      <c r="E823" s="101"/>
      <c r="F823" s="11" t="str">
        <f>IF(Comparativo!F826="","",Comparativo!F826)</f>
        <v/>
      </c>
      <c r="G823" s="5" t="str">
        <f t="shared" si="12"/>
        <v/>
      </c>
      <c r="H823" s="5" t="str">
        <f>IF('Lista de Produtos'!AG815="","",'Lista de Produtos'!AG815)</f>
        <v/>
      </c>
    </row>
    <row r="824" spans="1:8" x14ac:dyDescent="0.3">
      <c r="A824" s="93" t="str">
        <f>IF(Comparativo!A827="","",Comparativo!A827)</f>
        <v/>
      </c>
      <c r="B824" s="94"/>
      <c r="C824" s="95"/>
      <c r="D824" s="100" t="str">
        <f>IF('Lista de Produtos'!AF816="","",'Lista de Produtos'!AF816)</f>
        <v/>
      </c>
      <c r="E824" s="101"/>
      <c r="F824" s="11" t="str">
        <f>IF(Comparativo!F827="","",Comparativo!F827)</f>
        <v/>
      </c>
      <c r="G824" s="5" t="str">
        <f t="shared" si="12"/>
        <v/>
      </c>
      <c r="H824" s="5" t="str">
        <f>IF('Lista de Produtos'!AG816="","",'Lista de Produtos'!AG816)</f>
        <v/>
      </c>
    </row>
    <row r="825" spans="1:8" x14ac:dyDescent="0.3">
      <c r="A825" s="93" t="str">
        <f>IF(Comparativo!A828="","",Comparativo!A828)</f>
        <v/>
      </c>
      <c r="B825" s="94"/>
      <c r="C825" s="95"/>
      <c r="D825" s="100" t="str">
        <f>IF('Lista de Produtos'!AF817="","",'Lista de Produtos'!AF817)</f>
        <v/>
      </c>
      <c r="E825" s="101"/>
      <c r="F825" s="11" t="str">
        <f>IF(Comparativo!F828="","",Comparativo!F828)</f>
        <v/>
      </c>
      <c r="G825" s="5" t="str">
        <f t="shared" si="12"/>
        <v/>
      </c>
      <c r="H825" s="5" t="str">
        <f>IF('Lista de Produtos'!AG817="","",'Lista de Produtos'!AG817)</f>
        <v/>
      </c>
    </row>
    <row r="826" spans="1:8" x14ac:dyDescent="0.3">
      <c r="A826" s="93" t="str">
        <f>IF(Comparativo!A829="","",Comparativo!A829)</f>
        <v/>
      </c>
      <c r="B826" s="94"/>
      <c r="C826" s="95"/>
      <c r="D826" s="100" t="str">
        <f>IF('Lista de Produtos'!AF818="","",'Lista de Produtos'!AF818)</f>
        <v/>
      </c>
      <c r="E826" s="101"/>
      <c r="F826" s="11" t="str">
        <f>IF(Comparativo!F829="","",Comparativo!F829)</f>
        <v/>
      </c>
      <c r="G826" s="5" t="str">
        <f t="shared" si="12"/>
        <v/>
      </c>
      <c r="H826" s="5" t="str">
        <f>IF('Lista de Produtos'!AG818="","",'Lista de Produtos'!AG818)</f>
        <v/>
      </c>
    </row>
    <row r="827" spans="1:8" x14ac:dyDescent="0.3">
      <c r="A827" s="93" t="str">
        <f>IF(Comparativo!A830="","",Comparativo!A830)</f>
        <v/>
      </c>
      <c r="B827" s="94"/>
      <c r="C827" s="95"/>
      <c r="D827" s="100" t="str">
        <f>IF('Lista de Produtos'!AF819="","",'Lista de Produtos'!AF819)</f>
        <v/>
      </c>
      <c r="E827" s="101"/>
      <c r="F827" s="11" t="str">
        <f>IF(Comparativo!F830="","",Comparativo!F830)</f>
        <v/>
      </c>
      <c r="G827" s="5" t="str">
        <f t="shared" si="12"/>
        <v/>
      </c>
      <c r="H827" s="5" t="str">
        <f>IF('Lista de Produtos'!AG819="","",'Lista de Produtos'!AG819)</f>
        <v/>
      </c>
    </row>
    <row r="828" spans="1:8" x14ac:dyDescent="0.3">
      <c r="A828" s="93" t="str">
        <f>IF(Comparativo!A831="","",Comparativo!A831)</f>
        <v/>
      </c>
      <c r="B828" s="94"/>
      <c r="C828" s="95"/>
      <c r="D828" s="100" t="str">
        <f>IF('Lista de Produtos'!AF820="","",'Lista de Produtos'!AF820)</f>
        <v/>
      </c>
      <c r="E828" s="101"/>
      <c r="F828" s="11" t="str">
        <f>IF(Comparativo!F831="","",Comparativo!F831)</f>
        <v/>
      </c>
      <c r="G828" s="5" t="str">
        <f t="shared" si="12"/>
        <v/>
      </c>
      <c r="H828" s="5" t="str">
        <f>IF('Lista de Produtos'!AG820="","",'Lista de Produtos'!AG820)</f>
        <v/>
      </c>
    </row>
    <row r="829" spans="1:8" x14ac:dyDescent="0.3">
      <c r="A829" s="93" t="str">
        <f>IF(Comparativo!A832="","",Comparativo!A832)</f>
        <v/>
      </c>
      <c r="B829" s="94"/>
      <c r="C829" s="95"/>
      <c r="D829" s="100" t="str">
        <f>IF('Lista de Produtos'!AF821="","",'Lista de Produtos'!AF821)</f>
        <v/>
      </c>
      <c r="E829" s="101"/>
      <c r="F829" s="11" t="str">
        <f>IF(Comparativo!F832="","",Comparativo!F832)</f>
        <v/>
      </c>
      <c r="G829" s="5" t="str">
        <f t="shared" si="12"/>
        <v/>
      </c>
      <c r="H829" s="5" t="str">
        <f>IF('Lista de Produtos'!AG821="","",'Lista de Produtos'!AG821)</f>
        <v/>
      </c>
    </row>
    <row r="830" spans="1:8" x14ac:dyDescent="0.3">
      <c r="A830" s="93" t="str">
        <f>IF(Comparativo!A833="","",Comparativo!A833)</f>
        <v/>
      </c>
      <c r="B830" s="94"/>
      <c r="C830" s="95"/>
      <c r="D830" s="100" t="str">
        <f>IF('Lista de Produtos'!AF822="","",'Lista de Produtos'!AF822)</f>
        <v/>
      </c>
      <c r="E830" s="101"/>
      <c r="F830" s="11" t="str">
        <f>IF(Comparativo!F833="","",Comparativo!F833)</f>
        <v/>
      </c>
      <c r="G830" s="5" t="str">
        <f t="shared" si="12"/>
        <v/>
      </c>
      <c r="H830" s="5" t="str">
        <f>IF('Lista de Produtos'!AG822="","",'Lista de Produtos'!AG822)</f>
        <v/>
      </c>
    </row>
    <row r="831" spans="1:8" x14ac:dyDescent="0.3">
      <c r="A831" s="93" t="str">
        <f>IF(Comparativo!A834="","",Comparativo!A834)</f>
        <v/>
      </c>
      <c r="B831" s="94"/>
      <c r="C831" s="95"/>
      <c r="D831" s="100" t="str">
        <f>IF('Lista de Produtos'!AF823="","",'Lista de Produtos'!AF823)</f>
        <v/>
      </c>
      <c r="E831" s="101"/>
      <c r="F831" s="11" t="str">
        <f>IF(Comparativo!F834="","",Comparativo!F834)</f>
        <v/>
      </c>
      <c r="G831" s="5" t="str">
        <f t="shared" si="12"/>
        <v/>
      </c>
      <c r="H831" s="5" t="str">
        <f>IF('Lista de Produtos'!AG823="","",'Lista de Produtos'!AG823)</f>
        <v/>
      </c>
    </row>
    <row r="832" spans="1:8" x14ac:dyDescent="0.3">
      <c r="A832" s="93" t="str">
        <f>IF(Comparativo!A835="","",Comparativo!A835)</f>
        <v/>
      </c>
      <c r="B832" s="94"/>
      <c r="C832" s="95"/>
      <c r="D832" s="100" t="str">
        <f>IF('Lista de Produtos'!AF824="","",'Lista de Produtos'!AF824)</f>
        <v/>
      </c>
      <c r="E832" s="101"/>
      <c r="F832" s="11" t="str">
        <f>IF(Comparativo!F835="","",Comparativo!F835)</f>
        <v/>
      </c>
      <c r="G832" s="5" t="str">
        <f t="shared" si="12"/>
        <v/>
      </c>
      <c r="H832" s="5" t="str">
        <f>IF('Lista de Produtos'!AG824="","",'Lista de Produtos'!AG824)</f>
        <v/>
      </c>
    </row>
    <row r="833" spans="1:8" x14ac:dyDescent="0.3">
      <c r="A833" s="93" t="str">
        <f>IF(Comparativo!A836="","",Comparativo!A836)</f>
        <v/>
      </c>
      <c r="B833" s="94"/>
      <c r="C833" s="95"/>
      <c r="D833" s="100" t="str">
        <f>IF('Lista de Produtos'!AF825="","",'Lista de Produtos'!AF825)</f>
        <v/>
      </c>
      <c r="E833" s="101"/>
      <c r="F833" s="11" t="str">
        <f>IF(Comparativo!F836="","",Comparativo!F836)</f>
        <v/>
      </c>
      <c r="G833" s="5" t="str">
        <f t="shared" si="12"/>
        <v/>
      </c>
      <c r="H833" s="5" t="str">
        <f>IF('Lista de Produtos'!AG825="","",'Lista de Produtos'!AG825)</f>
        <v/>
      </c>
    </row>
    <row r="834" spans="1:8" x14ac:dyDescent="0.3">
      <c r="A834" s="93" t="str">
        <f>IF(Comparativo!A837="","",Comparativo!A837)</f>
        <v/>
      </c>
      <c r="B834" s="94"/>
      <c r="C834" s="95"/>
      <c r="D834" s="100" t="str">
        <f>IF('Lista de Produtos'!AF826="","",'Lista de Produtos'!AF826)</f>
        <v/>
      </c>
      <c r="E834" s="101"/>
      <c r="F834" s="11" t="str">
        <f>IF(Comparativo!F837="","",Comparativo!F837)</f>
        <v/>
      </c>
      <c r="G834" s="5" t="str">
        <f t="shared" si="12"/>
        <v/>
      </c>
      <c r="H834" s="5" t="str">
        <f>IF('Lista de Produtos'!AG826="","",'Lista de Produtos'!AG826)</f>
        <v/>
      </c>
    </row>
    <row r="835" spans="1:8" x14ac:dyDescent="0.3">
      <c r="A835" s="93" t="str">
        <f>IF(Comparativo!A838="","",Comparativo!A838)</f>
        <v/>
      </c>
      <c r="B835" s="94"/>
      <c r="C835" s="95"/>
      <c r="D835" s="100" t="str">
        <f>IF('Lista de Produtos'!AF827="","",'Lista de Produtos'!AF827)</f>
        <v/>
      </c>
      <c r="E835" s="101"/>
      <c r="F835" s="11" t="str">
        <f>IF(Comparativo!F838="","",Comparativo!F838)</f>
        <v/>
      </c>
      <c r="G835" s="5" t="str">
        <f t="shared" si="12"/>
        <v/>
      </c>
      <c r="H835" s="5" t="str">
        <f>IF('Lista de Produtos'!AG827="","",'Lista de Produtos'!AG827)</f>
        <v/>
      </c>
    </row>
    <row r="836" spans="1:8" x14ac:dyDescent="0.3">
      <c r="A836" s="93" t="str">
        <f>IF(Comparativo!A839="","",Comparativo!A839)</f>
        <v/>
      </c>
      <c r="B836" s="94"/>
      <c r="C836" s="95"/>
      <c r="D836" s="100" t="str">
        <f>IF('Lista de Produtos'!AF828="","",'Lista de Produtos'!AF828)</f>
        <v/>
      </c>
      <c r="E836" s="101"/>
      <c r="F836" s="11" t="str">
        <f>IF(Comparativo!F839="","",Comparativo!F839)</f>
        <v/>
      </c>
      <c r="G836" s="5" t="str">
        <f t="shared" si="12"/>
        <v/>
      </c>
      <c r="H836" s="5" t="str">
        <f>IF('Lista de Produtos'!AG828="","",'Lista de Produtos'!AG828)</f>
        <v/>
      </c>
    </row>
    <row r="837" spans="1:8" x14ac:dyDescent="0.3">
      <c r="A837" s="93" t="str">
        <f>IF(Comparativo!A840="","",Comparativo!A840)</f>
        <v/>
      </c>
      <c r="B837" s="94"/>
      <c r="C837" s="95"/>
      <c r="D837" s="100" t="str">
        <f>IF('Lista de Produtos'!AF829="","",'Lista de Produtos'!AF829)</f>
        <v/>
      </c>
      <c r="E837" s="101"/>
      <c r="F837" s="11" t="str">
        <f>IF(Comparativo!F840="","",Comparativo!F840)</f>
        <v/>
      </c>
      <c r="G837" s="5" t="str">
        <f t="shared" si="12"/>
        <v/>
      </c>
      <c r="H837" s="5" t="str">
        <f>IF('Lista de Produtos'!AG829="","",'Lista de Produtos'!AG829)</f>
        <v/>
      </c>
    </row>
    <row r="838" spans="1:8" x14ac:dyDescent="0.3">
      <c r="A838" s="93" t="str">
        <f>IF(Comparativo!A841="","",Comparativo!A841)</f>
        <v/>
      </c>
      <c r="B838" s="94"/>
      <c r="C838" s="95"/>
      <c r="D838" s="100" t="str">
        <f>IF('Lista de Produtos'!AF830="","",'Lista de Produtos'!AF830)</f>
        <v/>
      </c>
      <c r="E838" s="101"/>
      <c r="F838" s="11" t="str">
        <f>IF(Comparativo!F841="","",Comparativo!F841)</f>
        <v/>
      </c>
      <c r="G838" s="5" t="str">
        <f t="shared" si="12"/>
        <v/>
      </c>
      <c r="H838" s="5" t="str">
        <f>IF('Lista de Produtos'!AG830="","",'Lista de Produtos'!AG830)</f>
        <v/>
      </c>
    </row>
    <row r="839" spans="1:8" x14ac:dyDescent="0.3">
      <c r="A839" s="93" t="str">
        <f>IF(Comparativo!A842="","",Comparativo!A842)</f>
        <v/>
      </c>
      <c r="B839" s="94"/>
      <c r="C839" s="95"/>
      <c r="D839" s="100" t="str">
        <f>IF('Lista de Produtos'!AF831="","",'Lista de Produtos'!AF831)</f>
        <v/>
      </c>
      <c r="E839" s="101"/>
      <c r="F839" s="11" t="str">
        <f>IF(Comparativo!F842="","",Comparativo!F842)</f>
        <v/>
      </c>
      <c r="G839" s="5" t="str">
        <f t="shared" si="12"/>
        <v/>
      </c>
      <c r="H839" s="5" t="str">
        <f>IF('Lista de Produtos'!AG831="","",'Lista de Produtos'!AG831)</f>
        <v/>
      </c>
    </row>
    <row r="840" spans="1:8" x14ac:dyDescent="0.3">
      <c r="A840" s="93" t="str">
        <f>IF(Comparativo!A843="","",Comparativo!A843)</f>
        <v/>
      </c>
      <c r="B840" s="94"/>
      <c r="C840" s="95"/>
      <c r="D840" s="100" t="str">
        <f>IF('Lista de Produtos'!AF832="","",'Lista de Produtos'!AF832)</f>
        <v/>
      </c>
      <c r="E840" s="101"/>
      <c r="F840" s="11" t="str">
        <f>IF(Comparativo!F843="","",Comparativo!F843)</f>
        <v/>
      </c>
      <c r="G840" s="5" t="str">
        <f t="shared" si="12"/>
        <v/>
      </c>
      <c r="H840" s="5" t="str">
        <f>IF('Lista de Produtos'!AG832="","",'Lista de Produtos'!AG832)</f>
        <v/>
      </c>
    </row>
    <row r="841" spans="1:8" x14ac:dyDescent="0.3">
      <c r="A841" s="93" t="str">
        <f>IF(Comparativo!A844="","",Comparativo!A844)</f>
        <v/>
      </c>
      <c r="B841" s="94"/>
      <c r="C841" s="95"/>
      <c r="D841" s="100" t="str">
        <f>IF('Lista de Produtos'!AF833="","",'Lista de Produtos'!AF833)</f>
        <v/>
      </c>
      <c r="E841" s="101"/>
      <c r="F841" s="11" t="str">
        <f>IF(Comparativo!F844="","",Comparativo!F844)</f>
        <v/>
      </c>
      <c r="G841" s="5" t="str">
        <f t="shared" si="12"/>
        <v/>
      </c>
      <c r="H841" s="5" t="str">
        <f>IF('Lista de Produtos'!AG833="","",'Lista de Produtos'!AG833)</f>
        <v/>
      </c>
    </row>
    <row r="842" spans="1:8" x14ac:dyDescent="0.3">
      <c r="A842" s="93" t="str">
        <f>IF(Comparativo!A845="","",Comparativo!A845)</f>
        <v/>
      </c>
      <c r="B842" s="94"/>
      <c r="C842" s="95"/>
      <c r="D842" s="100" t="str">
        <f>IF('Lista de Produtos'!AF834="","",'Lista de Produtos'!AF834)</f>
        <v/>
      </c>
      <c r="E842" s="101"/>
      <c r="F842" s="11" t="str">
        <f>IF(Comparativo!F845="","",Comparativo!F845)</f>
        <v/>
      </c>
      <c r="G842" s="5" t="str">
        <f t="shared" si="12"/>
        <v/>
      </c>
      <c r="H842" s="5" t="str">
        <f>IF('Lista de Produtos'!AG834="","",'Lista de Produtos'!AG834)</f>
        <v/>
      </c>
    </row>
    <row r="843" spans="1:8" x14ac:dyDescent="0.3">
      <c r="A843" s="93" t="str">
        <f>IF(Comparativo!A846="","",Comparativo!A846)</f>
        <v/>
      </c>
      <c r="B843" s="94"/>
      <c r="C843" s="95"/>
      <c r="D843" s="100" t="str">
        <f>IF('Lista de Produtos'!AF835="","",'Lista de Produtos'!AF835)</f>
        <v/>
      </c>
      <c r="E843" s="101"/>
      <c r="F843" s="11" t="str">
        <f>IF(Comparativo!F846="","",Comparativo!F846)</f>
        <v/>
      </c>
      <c r="G843" s="5" t="str">
        <f t="shared" ref="G843:G906" si="13">IFERROR(D843*F843,"")</f>
        <v/>
      </c>
      <c r="H843" s="5" t="str">
        <f>IF('Lista de Produtos'!AG835="","",'Lista de Produtos'!AG835)</f>
        <v/>
      </c>
    </row>
    <row r="844" spans="1:8" x14ac:dyDescent="0.3">
      <c r="A844" s="93" t="str">
        <f>IF(Comparativo!A847="","",Comparativo!A847)</f>
        <v/>
      </c>
      <c r="B844" s="94"/>
      <c r="C844" s="95"/>
      <c r="D844" s="100" t="str">
        <f>IF('Lista de Produtos'!AF836="","",'Lista de Produtos'!AF836)</f>
        <v/>
      </c>
      <c r="E844" s="101"/>
      <c r="F844" s="11" t="str">
        <f>IF(Comparativo!F847="","",Comparativo!F847)</f>
        <v/>
      </c>
      <c r="G844" s="5" t="str">
        <f t="shared" si="13"/>
        <v/>
      </c>
      <c r="H844" s="5" t="str">
        <f>IF('Lista de Produtos'!AG836="","",'Lista de Produtos'!AG836)</f>
        <v/>
      </c>
    </row>
    <row r="845" spans="1:8" x14ac:dyDescent="0.3">
      <c r="A845" s="93" t="str">
        <f>IF(Comparativo!A848="","",Comparativo!A848)</f>
        <v/>
      </c>
      <c r="B845" s="94"/>
      <c r="C845" s="95"/>
      <c r="D845" s="100" t="str">
        <f>IF('Lista de Produtos'!AF837="","",'Lista de Produtos'!AF837)</f>
        <v/>
      </c>
      <c r="E845" s="101"/>
      <c r="F845" s="11" t="str">
        <f>IF(Comparativo!F848="","",Comparativo!F848)</f>
        <v/>
      </c>
      <c r="G845" s="5" t="str">
        <f t="shared" si="13"/>
        <v/>
      </c>
      <c r="H845" s="5" t="str">
        <f>IF('Lista de Produtos'!AG837="","",'Lista de Produtos'!AG837)</f>
        <v/>
      </c>
    </row>
    <row r="846" spans="1:8" x14ac:dyDescent="0.3">
      <c r="A846" s="93" t="str">
        <f>IF(Comparativo!A849="","",Comparativo!A849)</f>
        <v/>
      </c>
      <c r="B846" s="94"/>
      <c r="C846" s="95"/>
      <c r="D846" s="100" t="str">
        <f>IF('Lista de Produtos'!AF838="","",'Lista de Produtos'!AF838)</f>
        <v/>
      </c>
      <c r="E846" s="101"/>
      <c r="F846" s="11" t="str">
        <f>IF(Comparativo!F849="","",Comparativo!F849)</f>
        <v/>
      </c>
      <c r="G846" s="5" t="str">
        <f t="shared" si="13"/>
        <v/>
      </c>
      <c r="H846" s="5" t="str">
        <f>IF('Lista de Produtos'!AG838="","",'Lista de Produtos'!AG838)</f>
        <v/>
      </c>
    </row>
    <row r="847" spans="1:8" x14ac:dyDescent="0.3">
      <c r="A847" s="93" t="str">
        <f>IF(Comparativo!A850="","",Comparativo!A850)</f>
        <v/>
      </c>
      <c r="B847" s="94"/>
      <c r="C847" s="95"/>
      <c r="D847" s="100" t="str">
        <f>IF('Lista de Produtos'!AF839="","",'Lista de Produtos'!AF839)</f>
        <v/>
      </c>
      <c r="E847" s="101"/>
      <c r="F847" s="11" t="str">
        <f>IF(Comparativo!F850="","",Comparativo!F850)</f>
        <v/>
      </c>
      <c r="G847" s="5" t="str">
        <f t="shared" si="13"/>
        <v/>
      </c>
      <c r="H847" s="5" t="str">
        <f>IF('Lista de Produtos'!AG839="","",'Lista de Produtos'!AG839)</f>
        <v/>
      </c>
    </row>
    <row r="848" spans="1:8" x14ac:dyDescent="0.3">
      <c r="A848" s="93" t="str">
        <f>IF(Comparativo!A851="","",Comparativo!A851)</f>
        <v/>
      </c>
      <c r="B848" s="94"/>
      <c r="C848" s="95"/>
      <c r="D848" s="100" t="str">
        <f>IF('Lista de Produtos'!AF840="","",'Lista de Produtos'!AF840)</f>
        <v/>
      </c>
      <c r="E848" s="101"/>
      <c r="F848" s="11" t="str">
        <f>IF(Comparativo!F851="","",Comparativo!F851)</f>
        <v/>
      </c>
      <c r="G848" s="5" t="str">
        <f t="shared" si="13"/>
        <v/>
      </c>
      <c r="H848" s="5" t="str">
        <f>IF('Lista de Produtos'!AG840="","",'Lista de Produtos'!AG840)</f>
        <v/>
      </c>
    </row>
    <row r="849" spans="1:8" x14ac:dyDescent="0.3">
      <c r="A849" s="93" t="str">
        <f>IF(Comparativo!A852="","",Comparativo!A852)</f>
        <v/>
      </c>
      <c r="B849" s="94"/>
      <c r="C849" s="95"/>
      <c r="D849" s="100" t="str">
        <f>IF('Lista de Produtos'!AF841="","",'Lista de Produtos'!AF841)</f>
        <v/>
      </c>
      <c r="E849" s="101"/>
      <c r="F849" s="11" t="str">
        <f>IF(Comparativo!F852="","",Comparativo!F852)</f>
        <v/>
      </c>
      <c r="G849" s="5" t="str">
        <f t="shared" si="13"/>
        <v/>
      </c>
      <c r="H849" s="5" t="str">
        <f>IF('Lista de Produtos'!AG841="","",'Lista de Produtos'!AG841)</f>
        <v/>
      </c>
    </row>
    <row r="850" spans="1:8" x14ac:dyDescent="0.3">
      <c r="A850" s="93" t="str">
        <f>IF(Comparativo!A853="","",Comparativo!A853)</f>
        <v/>
      </c>
      <c r="B850" s="94"/>
      <c r="C850" s="95"/>
      <c r="D850" s="100" t="str">
        <f>IF('Lista de Produtos'!AF842="","",'Lista de Produtos'!AF842)</f>
        <v/>
      </c>
      <c r="E850" s="101"/>
      <c r="F850" s="11" t="str">
        <f>IF(Comparativo!F853="","",Comparativo!F853)</f>
        <v/>
      </c>
      <c r="G850" s="5" t="str">
        <f t="shared" si="13"/>
        <v/>
      </c>
      <c r="H850" s="5" t="str">
        <f>IF('Lista de Produtos'!AG842="","",'Lista de Produtos'!AG842)</f>
        <v/>
      </c>
    </row>
    <row r="851" spans="1:8" x14ac:dyDescent="0.3">
      <c r="A851" s="93" t="str">
        <f>IF(Comparativo!A854="","",Comparativo!A854)</f>
        <v/>
      </c>
      <c r="B851" s="94"/>
      <c r="C851" s="95"/>
      <c r="D851" s="100" t="str">
        <f>IF('Lista de Produtos'!AF843="","",'Lista de Produtos'!AF843)</f>
        <v/>
      </c>
      <c r="E851" s="101"/>
      <c r="F851" s="11" t="str">
        <f>IF(Comparativo!F854="","",Comparativo!F854)</f>
        <v/>
      </c>
      <c r="G851" s="5" t="str">
        <f t="shared" si="13"/>
        <v/>
      </c>
      <c r="H851" s="5" t="str">
        <f>IF('Lista de Produtos'!AG843="","",'Lista de Produtos'!AG843)</f>
        <v/>
      </c>
    </row>
    <row r="852" spans="1:8" x14ac:dyDescent="0.3">
      <c r="A852" s="93" t="str">
        <f>IF(Comparativo!A855="","",Comparativo!A855)</f>
        <v/>
      </c>
      <c r="B852" s="94"/>
      <c r="C852" s="95"/>
      <c r="D852" s="100" t="str">
        <f>IF('Lista de Produtos'!AF844="","",'Lista de Produtos'!AF844)</f>
        <v/>
      </c>
      <c r="E852" s="101"/>
      <c r="F852" s="11" t="str">
        <f>IF(Comparativo!F855="","",Comparativo!F855)</f>
        <v/>
      </c>
      <c r="G852" s="5" t="str">
        <f t="shared" si="13"/>
        <v/>
      </c>
      <c r="H852" s="5" t="str">
        <f>IF('Lista de Produtos'!AG844="","",'Lista de Produtos'!AG844)</f>
        <v/>
      </c>
    </row>
    <row r="853" spans="1:8" x14ac:dyDescent="0.3">
      <c r="A853" s="93" t="str">
        <f>IF(Comparativo!A856="","",Comparativo!A856)</f>
        <v/>
      </c>
      <c r="B853" s="94"/>
      <c r="C853" s="95"/>
      <c r="D853" s="100" t="str">
        <f>IF('Lista de Produtos'!AF845="","",'Lista de Produtos'!AF845)</f>
        <v/>
      </c>
      <c r="E853" s="101"/>
      <c r="F853" s="11" t="str">
        <f>IF(Comparativo!F856="","",Comparativo!F856)</f>
        <v/>
      </c>
      <c r="G853" s="5" t="str">
        <f t="shared" si="13"/>
        <v/>
      </c>
      <c r="H853" s="5" t="str">
        <f>IF('Lista de Produtos'!AG845="","",'Lista de Produtos'!AG845)</f>
        <v/>
      </c>
    </row>
    <row r="854" spans="1:8" x14ac:dyDescent="0.3">
      <c r="A854" s="93" t="str">
        <f>IF(Comparativo!A857="","",Comparativo!A857)</f>
        <v/>
      </c>
      <c r="B854" s="94"/>
      <c r="C854" s="95"/>
      <c r="D854" s="100" t="str">
        <f>IF('Lista de Produtos'!AF846="","",'Lista de Produtos'!AF846)</f>
        <v/>
      </c>
      <c r="E854" s="101"/>
      <c r="F854" s="11" t="str">
        <f>IF(Comparativo!F857="","",Comparativo!F857)</f>
        <v/>
      </c>
      <c r="G854" s="5" t="str">
        <f t="shared" si="13"/>
        <v/>
      </c>
      <c r="H854" s="5" t="str">
        <f>IF('Lista de Produtos'!AG846="","",'Lista de Produtos'!AG846)</f>
        <v/>
      </c>
    </row>
    <row r="855" spans="1:8" x14ac:dyDescent="0.3">
      <c r="A855" s="93" t="str">
        <f>IF(Comparativo!A858="","",Comparativo!A858)</f>
        <v/>
      </c>
      <c r="B855" s="94"/>
      <c r="C855" s="95"/>
      <c r="D855" s="100" t="str">
        <f>IF('Lista de Produtos'!AF847="","",'Lista de Produtos'!AF847)</f>
        <v/>
      </c>
      <c r="E855" s="101"/>
      <c r="F855" s="11" t="str">
        <f>IF(Comparativo!F858="","",Comparativo!F858)</f>
        <v/>
      </c>
      <c r="G855" s="5" t="str">
        <f t="shared" si="13"/>
        <v/>
      </c>
      <c r="H855" s="5" t="str">
        <f>IF('Lista de Produtos'!AG847="","",'Lista de Produtos'!AG847)</f>
        <v/>
      </c>
    </row>
    <row r="856" spans="1:8" x14ac:dyDescent="0.3">
      <c r="A856" s="93" t="str">
        <f>IF(Comparativo!A859="","",Comparativo!A859)</f>
        <v/>
      </c>
      <c r="B856" s="94"/>
      <c r="C856" s="95"/>
      <c r="D856" s="100" t="str">
        <f>IF('Lista de Produtos'!AF848="","",'Lista de Produtos'!AF848)</f>
        <v/>
      </c>
      <c r="E856" s="101"/>
      <c r="F856" s="11" t="str">
        <f>IF(Comparativo!F859="","",Comparativo!F859)</f>
        <v/>
      </c>
      <c r="G856" s="5" t="str">
        <f t="shared" si="13"/>
        <v/>
      </c>
      <c r="H856" s="5" t="str">
        <f>IF('Lista de Produtos'!AG848="","",'Lista de Produtos'!AG848)</f>
        <v/>
      </c>
    </row>
    <row r="857" spans="1:8" x14ac:dyDescent="0.3">
      <c r="A857" s="93" t="str">
        <f>IF(Comparativo!A860="","",Comparativo!A860)</f>
        <v/>
      </c>
      <c r="B857" s="94"/>
      <c r="C857" s="95"/>
      <c r="D857" s="100" t="str">
        <f>IF('Lista de Produtos'!AF849="","",'Lista de Produtos'!AF849)</f>
        <v/>
      </c>
      <c r="E857" s="101"/>
      <c r="F857" s="11" t="str">
        <f>IF(Comparativo!F860="","",Comparativo!F860)</f>
        <v/>
      </c>
      <c r="G857" s="5" t="str">
        <f t="shared" si="13"/>
        <v/>
      </c>
      <c r="H857" s="5" t="str">
        <f>IF('Lista de Produtos'!AG849="","",'Lista de Produtos'!AG849)</f>
        <v/>
      </c>
    </row>
    <row r="858" spans="1:8" x14ac:dyDescent="0.3">
      <c r="A858" s="93" t="str">
        <f>IF(Comparativo!A861="","",Comparativo!A861)</f>
        <v/>
      </c>
      <c r="B858" s="94"/>
      <c r="C858" s="95"/>
      <c r="D858" s="100" t="str">
        <f>IF('Lista de Produtos'!AF850="","",'Lista de Produtos'!AF850)</f>
        <v/>
      </c>
      <c r="E858" s="101"/>
      <c r="F858" s="11" t="str">
        <f>IF(Comparativo!F861="","",Comparativo!F861)</f>
        <v/>
      </c>
      <c r="G858" s="5" t="str">
        <f t="shared" si="13"/>
        <v/>
      </c>
      <c r="H858" s="5" t="str">
        <f>IF('Lista de Produtos'!AG850="","",'Lista de Produtos'!AG850)</f>
        <v/>
      </c>
    </row>
    <row r="859" spans="1:8" x14ac:dyDescent="0.3">
      <c r="A859" s="93" t="str">
        <f>IF(Comparativo!A862="","",Comparativo!A862)</f>
        <v/>
      </c>
      <c r="B859" s="94"/>
      <c r="C859" s="95"/>
      <c r="D859" s="100" t="str">
        <f>IF('Lista de Produtos'!AF851="","",'Lista de Produtos'!AF851)</f>
        <v/>
      </c>
      <c r="E859" s="101"/>
      <c r="F859" s="11" t="str">
        <f>IF(Comparativo!F862="","",Comparativo!F862)</f>
        <v/>
      </c>
      <c r="G859" s="5" t="str">
        <f t="shared" si="13"/>
        <v/>
      </c>
      <c r="H859" s="5" t="str">
        <f>IF('Lista de Produtos'!AG851="","",'Lista de Produtos'!AG851)</f>
        <v/>
      </c>
    </row>
    <row r="860" spans="1:8" x14ac:dyDescent="0.3">
      <c r="A860" s="93" t="str">
        <f>IF(Comparativo!A863="","",Comparativo!A863)</f>
        <v/>
      </c>
      <c r="B860" s="94"/>
      <c r="C860" s="95"/>
      <c r="D860" s="100" t="str">
        <f>IF('Lista de Produtos'!AF852="","",'Lista de Produtos'!AF852)</f>
        <v/>
      </c>
      <c r="E860" s="101"/>
      <c r="F860" s="11" t="str">
        <f>IF(Comparativo!F863="","",Comparativo!F863)</f>
        <v/>
      </c>
      <c r="G860" s="5" t="str">
        <f t="shared" si="13"/>
        <v/>
      </c>
      <c r="H860" s="5" t="str">
        <f>IF('Lista de Produtos'!AG852="","",'Lista de Produtos'!AG852)</f>
        <v/>
      </c>
    </row>
    <row r="861" spans="1:8" x14ac:dyDescent="0.3">
      <c r="A861" s="93" t="str">
        <f>IF(Comparativo!A864="","",Comparativo!A864)</f>
        <v/>
      </c>
      <c r="B861" s="94"/>
      <c r="C861" s="95"/>
      <c r="D861" s="100" t="str">
        <f>IF('Lista de Produtos'!AF853="","",'Lista de Produtos'!AF853)</f>
        <v/>
      </c>
      <c r="E861" s="101"/>
      <c r="F861" s="11" t="str">
        <f>IF(Comparativo!F864="","",Comparativo!F864)</f>
        <v/>
      </c>
      <c r="G861" s="5" t="str">
        <f t="shared" si="13"/>
        <v/>
      </c>
      <c r="H861" s="5" t="str">
        <f>IF('Lista de Produtos'!AG853="","",'Lista de Produtos'!AG853)</f>
        <v/>
      </c>
    </row>
    <row r="862" spans="1:8" x14ac:dyDescent="0.3">
      <c r="A862" s="93" t="str">
        <f>IF(Comparativo!A865="","",Comparativo!A865)</f>
        <v/>
      </c>
      <c r="B862" s="94"/>
      <c r="C862" s="95"/>
      <c r="D862" s="100" t="str">
        <f>IF('Lista de Produtos'!AF854="","",'Lista de Produtos'!AF854)</f>
        <v/>
      </c>
      <c r="E862" s="101"/>
      <c r="F862" s="11" t="str">
        <f>IF(Comparativo!F865="","",Comparativo!F865)</f>
        <v/>
      </c>
      <c r="G862" s="5" t="str">
        <f t="shared" si="13"/>
        <v/>
      </c>
      <c r="H862" s="5" t="str">
        <f>IF('Lista de Produtos'!AG854="","",'Lista de Produtos'!AG854)</f>
        <v/>
      </c>
    </row>
    <row r="863" spans="1:8" x14ac:dyDescent="0.3">
      <c r="A863" s="93" t="str">
        <f>IF(Comparativo!A866="","",Comparativo!A866)</f>
        <v/>
      </c>
      <c r="B863" s="94"/>
      <c r="C863" s="95"/>
      <c r="D863" s="100" t="str">
        <f>IF('Lista de Produtos'!AF855="","",'Lista de Produtos'!AF855)</f>
        <v/>
      </c>
      <c r="E863" s="101"/>
      <c r="F863" s="11" t="str">
        <f>IF(Comparativo!F866="","",Comparativo!F866)</f>
        <v/>
      </c>
      <c r="G863" s="5" t="str">
        <f t="shared" si="13"/>
        <v/>
      </c>
      <c r="H863" s="5" t="str">
        <f>IF('Lista de Produtos'!AG855="","",'Lista de Produtos'!AG855)</f>
        <v/>
      </c>
    </row>
    <row r="864" spans="1:8" x14ac:dyDescent="0.3">
      <c r="A864" s="93" t="str">
        <f>IF(Comparativo!A867="","",Comparativo!A867)</f>
        <v/>
      </c>
      <c r="B864" s="94"/>
      <c r="C864" s="95"/>
      <c r="D864" s="100" t="str">
        <f>IF('Lista de Produtos'!AF856="","",'Lista de Produtos'!AF856)</f>
        <v/>
      </c>
      <c r="E864" s="101"/>
      <c r="F864" s="11" t="str">
        <f>IF(Comparativo!F867="","",Comparativo!F867)</f>
        <v/>
      </c>
      <c r="G864" s="5" t="str">
        <f t="shared" si="13"/>
        <v/>
      </c>
      <c r="H864" s="5" t="str">
        <f>IF('Lista de Produtos'!AG856="","",'Lista de Produtos'!AG856)</f>
        <v/>
      </c>
    </row>
    <row r="865" spans="1:8" x14ac:dyDescent="0.3">
      <c r="A865" s="93" t="str">
        <f>IF(Comparativo!A868="","",Comparativo!A868)</f>
        <v/>
      </c>
      <c r="B865" s="94"/>
      <c r="C865" s="95"/>
      <c r="D865" s="100" t="str">
        <f>IF('Lista de Produtos'!AF857="","",'Lista de Produtos'!AF857)</f>
        <v/>
      </c>
      <c r="E865" s="101"/>
      <c r="F865" s="11" t="str">
        <f>IF(Comparativo!F868="","",Comparativo!F868)</f>
        <v/>
      </c>
      <c r="G865" s="5" t="str">
        <f t="shared" si="13"/>
        <v/>
      </c>
      <c r="H865" s="5" t="str">
        <f>IF('Lista de Produtos'!AG857="","",'Lista de Produtos'!AG857)</f>
        <v/>
      </c>
    </row>
    <row r="866" spans="1:8" x14ac:dyDescent="0.3">
      <c r="A866" s="93" t="str">
        <f>IF(Comparativo!A869="","",Comparativo!A869)</f>
        <v/>
      </c>
      <c r="B866" s="94"/>
      <c r="C866" s="95"/>
      <c r="D866" s="100" t="str">
        <f>IF('Lista de Produtos'!AF858="","",'Lista de Produtos'!AF858)</f>
        <v/>
      </c>
      <c r="E866" s="101"/>
      <c r="F866" s="11" t="str">
        <f>IF(Comparativo!F869="","",Comparativo!F869)</f>
        <v/>
      </c>
      <c r="G866" s="5" t="str">
        <f t="shared" si="13"/>
        <v/>
      </c>
      <c r="H866" s="5" t="str">
        <f>IF('Lista de Produtos'!AG858="","",'Lista de Produtos'!AG858)</f>
        <v/>
      </c>
    </row>
    <row r="867" spans="1:8" x14ac:dyDescent="0.3">
      <c r="A867" s="93" t="str">
        <f>IF(Comparativo!A870="","",Comparativo!A870)</f>
        <v/>
      </c>
      <c r="B867" s="94"/>
      <c r="C867" s="95"/>
      <c r="D867" s="100" t="str">
        <f>IF('Lista de Produtos'!AF859="","",'Lista de Produtos'!AF859)</f>
        <v/>
      </c>
      <c r="E867" s="101"/>
      <c r="F867" s="11" t="str">
        <f>IF(Comparativo!F870="","",Comparativo!F870)</f>
        <v/>
      </c>
      <c r="G867" s="5" t="str">
        <f t="shared" si="13"/>
        <v/>
      </c>
      <c r="H867" s="5" t="str">
        <f>IF('Lista de Produtos'!AG859="","",'Lista de Produtos'!AG859)</f>
        <v/>
      </c>
    </row>
    <row r="868" spans="1:8" x14ac:dyDescent="0.3">
      <c r="A868" s="93" t="str">
        <f>IF(Comparativo!A871="","",Comparativo!A871)</f>
        <v/>
      </c>
      <c r="B868" s="94"/>
      <c r="C868" s="95"/>
      <c r="D868" s="100" t="str">
        <f>IF('Lista de Produtos'!AF860="","",'Lista de Produtos'!AF860)</f>
        <v/>
      </c>
      <c r="E868" s="101"/>
      <c r="F868" s="11" t="str">
        <f>IF(Comparativo!F871="","",Comparativo!F871)</f>
        <v/>
      </c>
      <c r="G868" s="5" t="str">
        <f t="shared" si="13"/>
        <v/>
      </c>
      <c r="H868" s="5" t="str">
        <f>IF('Lista de Produtos'!AG860="","",'Lista de Produtos'!AG860)</f>
        <v/>
      </c>
    </row>
    <row r="869" spans="1:8" x14ac:dyDescent="0.3">
      <c r="A869" s="93" t="str">
        <f>IF(Comparativo!A872="","",Comparativo!A872)</f>
        <v/>
      </c>
      <c r="B869" s="94"/>
      <c r="C869" s="95"/>
      <c r="D869" s="100" t="str">
        <f>IF('Lista de Produtos'!AF861="","",'Lista de Produtos'!AF861)</f>
        <v/>
      </c>
      <c r="E869" s="101"/>
      <c r="F869" s="11" t="str">
        <f>IF(Comparativo!F872="","",Comparativo!F872)</f>
        <v/>
      </c>
      <c r="G869" s="5" t="str">
        <f t="shared" si="13"/>
        <v/>
      </c>
      <c r="H869" s="5" t="str">
        <f>IF('Lista de Produtos'!AG861="","",'Lista de Produtos'!AG861)</f>
        <v/>
      </c>
    </row>
    <row r="870" spans="1:8" x14ac:dyDescent="0.3">
      <c r="A870" s="93" t="str">
        <f>IF(Comparativo!A873="","",Comparativo!A873)</f>
        <v/>
      </c>
      <c r="B870" s="94"/>
      <c r="C870" s="95"/>
      <c r="D870" s="100" t="str">
        <f>IF('Lista de Produtos'!AF862="","",'Lista de Produtos'!AF862)</f>
        <v/>
      </c>
      <c r="E870" s="101"/>
      <c r="F870" s="11" t="str">
        <f>IF(Comparativo!F873="","",Comparativo!F873)</f>
        <v/>
      </c>
      <c r="G870" s="5" t="str">
        <f t="shared" si="13"/>
        <v/>
      </c>
      <c r="H870" s="5" t="str">
        <f>IF('Lista de Produtos'!AG862="","",'Lista de Produtos'!AG862)</f>
        <v/>
      </c>
    </row>
    <row r="871" spans="1:8" x14ac:dyDescent="0.3">
      <c r="A871" s="93" t="str">
        <f>IF(Comparativo!A874="","",Comparativo!A874)</f>
        <v/>
      </c>
      <c r="B871" s="94"/>
      <c r="C871" s="95"/>
      <c r="D871" s="100" t="str">
        <f>IF('Lista de Produtos'!AF863="","",'Lista de Produtos'!AF863)</f>
        <v/>
      </c>
      <c r="E871" s="101"/>
      <c r="F871" s="11" t="str">
        <f>IF(Comparativo!F874="","",Comparativo!F874)</f>
        <v/>
      </c>
      <c r="G871" s="5" t="str">
        <f t="shared" si="13"/>
        <v/>
      </c>
      <c r="H871" s="5" t="str">
        <f>IF('Lista de Produtos'!AG863="","",'Lista de Produtos'!AG863)</f>
        <v/>
      </c>
    </row>
    <row r="872" spans="1:8" x14ac:dyDescent="0.3">
      <c r="A872" s="93" t="str">
        <f>IF(Comparativo!A875="","",Comparativo!A875)</f>
        <v/>
      </c>
      <c r="B872" s="94"/>
      <c r="C872" s="95"/>
      <c r="D872" s="100" t="str">
        <f>IF('Lista de Produtos'!AF864="","",'Lista de Produtos'!AF864)</f>
        <v/>
      </c>
      <c r="E872" s="101"/>
      <c r="F872" s="11" t="str">
        <f>IF(Comparativo!F875="","",Comparativo!F875)</f>
        <v/>
      </c>
      <c r="G872" s="5" t="str">
        <f t="shared" si="13"/>
        <v/>
      </c>
      <c r="H872" s="5" t="str">
        <f>IF('Lista de Produtos'!AG864="","",'Lista de Produtos'!AG864)</f>
        <v/>
      </c>
    </row>
    <row r="873" spans="1:8" x14ac:dyDescent="0.3">
      <c r="A873" s="93" t="str">
        <f>IF(Comparativo!A876="","",Comparativo!A876)</f>
        <v/>
      </c>
      <c r="B873" s="94"/>
      <c r="C873" s="95"/>
      <c r="D873" s="100" t="str">
        <f>IF('Lista de Produtos'!AF865="","",'Lista de Produtos'!AF865)</f>
        <v/>
      </c>
      <c r="E873" s="101"/>
      <c r="F873" s="11" t="str">
        <f>IF(Comparativo!F876="","",Comparativo!F876)</f>
        <v/>
      </c>
      <c r="G873" s="5" t="str">
        <f t="shared" si="13"/>
        <v/>
      </c>
      <c r="H873" s="5" t="str">
        <f>IF('Lista de Produtos'!AG865="","",'Lista de Produtos'!AG865)</f>
        <v/>
      </c>
    </row>
    <row r="874" spans="1:8" x14ac:dyDescent="0.3">
      <c r="A874" s="93" t="str">
        <f>IF(Comparativo!A877="","",Comparativo!A877)</f>
        <v/>
      </c>
      <c r="B874" s="94"/>
      <c r="C874" s="95"/>
      <c r="D874" s="100" t="str">
        <f>IF('Lista de Produtos'!AF866="","",'Lista de Produtos'!AF866)</f>
        <v/>
      </c>
      <c r="E874" s="101"/>
      <c r="F874" s="11" t="str">
        <f>IF(Comparativo!F877="","",Comparativo!F877)</f>
        <v/>
      </c>
      <c r="G874" s="5" t="str">
        <f t="shared" si="13"/>
        <v/>
      </c>
      <c r="H874" s="5" t="str">
        <f>IF('Lista de Produtos'!AG866="","",'Lista de Produtos'!AG866)</f>
        <v/>
      </c>
    </row>
    <row r="875" spans="1:8" x14ac:dyDescent="0.3">
      <c r="A875" s="93" t="str">
        <f>IF(Comparativo!A878="","",Comparativo!A878)</f>
        <v/>
      </c>
      <c r="B875" s="94"/>
      <c r="C875" s="95"/>
      <c r="D875" s="100" t="str">
        <f>IF('Lista de Produtos'!AF867="","",'Lista de Produtos'!AF867)</f>
        <v/>
      </c>
      <c r="E875" s="101"/>
      <c r="F875" s="11" t="str">
        <f>IF(Comparativo!F878="","",Comparativo!F878)</f>
        <v/>
      </c>
      <c r="G875" s="5" t="str">
        <f t="shared" si="13"/>
        <v/>
      </c>
      <c r="H875" s="5" t="str">
        <f>IF('Lista de Produtos'!AG867="","",'Lista de Produtos'!AG867)</f>
        <v/>
      </c>
    </row>
    <row r="876" spans="1:8" x14ac:dyDescent="0.3">
      <c r="A876" s="93" t="str">
        <f>IF(Comparativo!A879="","",Comparativo!A879)</f>
        <v/>
      </c>
      <c r="B876" s="94"/>
      <c r="C876" s="95"/>
      <c r="D876" s="100" t="str">
        <f>IF('Lista de Produtos'!AF868="","",'Lista de Produtos'!AF868)</f>
        <v/>
      </c>
      <c r="E876" s="101"/>
      <c r="F876" s="11" t="str">
        <f>IF(Comparativo!F879="","",Comparativo!F879)</f>
        <v/>
      </c>
      <c r="G876" s="5" t="str">
        <f t="shared" si="13"/>
        <v/>
      </c>
      <c r="H876" s="5" t="str">
        <f>IF('Lista de Produtos'!AG868="","",'Lista de Produtos'!AG868)</f>
        <v/>
      </c>
    </row>
    <row r="877" spans="1:8" x14ac:dyDescent="0.3">
      <c r="A877" s="93" t="str">
        <f>IF(Comparativo!A880="","",Comparativo!A880)</f>
        <v/>
      </c>
      <c r="B877" s="94"/>
      <c r="C877" s="95"/>
      <c r="D877" s="100" t="str">
        <f>IF('Lista de Produtos'!AF869="","",'Lista de Produtos'!AF869)</f>
        <v/>
      </c>
      <c r="E877" s="101"/>
      <c r="F877" s="11" t="str">
        <f>IF(Comparativo!F880="","",Comparativo!F880)</f>
        <v/>
      </c>
      <c r="G877" s="5" t="str">
        <f t="shared" si="13"/>
        <v/>
      </c>
      <c r="H877" s="5" t="str">
        <f>IF('Lista de Produtos'!AG869="","",'Lista de Produtos'!AG869)</f>
        <v/>
      </c>
    </row>
    <row r="878" spans="1:8" x14ac:dyDescent="0.3">
      <c r="A878" s="93" t="str">
        <f>IF(Comparativo!A881="","",Comparativo!A881)</f>
        <v/>
      </c>
      <c r="B878" s="94"/>
      <c r="C878" s="95"/>
      <c r="D878" s="100" t="str">
        <f>IF('Lista de Produtos'!AF870="","",'Lista de Produtos'!AF870)</f>
        <v/>
      </c>
      <c r="E878" s="101"/>
      <c r="F878" s="11" t="str">
        <f>IF(Comparativo!F881="","",Comparativo!F881)</f>
        <v/>
      </c>
      <c r="G878" s="5" t="str">
        <f t="shared" si="13"/>
        <v/>
      </c>
      <c r="H878" s="5" t="str">
        <f>IF('Lista de Produtos'!AG870="","",'Lista de Produtos'!AG870)</f>
        <v/>
      </c>
    </row>
    <row r="879" spans="1:8" x14ac:dyDescent="0.3">
      <c r="A879" s="93" t="str">
        <f>IF(Comparativo!A882="","",Comparativo!A882)</f>
        <v/>
      </c>
      <c r="B879" s="94"/>
      <c r="C879" s="95"/>
      <c r="D879" s="100" t="str">
        <f>IF('Lista de Produtos'!AF871="","",'Lista de Produtos'!AF871)</f>
        <v/>
      </c>
      <c r="E879" s="101"/>
      <c r="F879" s="11" t="str">
        <f>IF(Comparativo!F882="","",Comparativo!F882)</f>
        <v/>
      </c>
      <c r="G879" s="5" t="str">
        <f t="shared" si="13"/>
        <v/>
      </c>
      <c r="H879" s="5" t="str">
        <f>IF('Lista de Produtos'!AG871="","",'Lista de Produtos'!AG871)</f>
        <v/>
      </c>
    </row>
    <row r="880" spans="1:8" x14ac:dyDescent="0.3">
      <c r="A880" s="93" t="str">
        <f>IF(Comparativo!A883="","",Comparativo!A883)</f>
        <v/>
      </c>
      <c r="B880" s="94"/>
      <c r="C880" s="95"/>
      <c r="D880" s="100" t="str">
        <f>IF('Lista de Produtos'!AF872="","",'Lista de Produtos'!AF872)</f>
        <v/>
      </c>
      <c r="E880" s="101"/>
      <c r="F880" s="11" t="str">
        <f>IF(Comparativo!F883="","",Comparativo!F883)</f>
        <v/>
      </c>
      <c r="G880" s="5" t="str">
        <f t="shared" si="13"/>
        <v/>
      </c>
      <c r="H880" s="5" t="str">
        <f>IF('Lista de Produtos'!AG872="","",'Lista de Produtos'!AG872)</f>
        <v/>
      </c>
    </row>
    <row r="881" spans="1:8" x14ac:dyDescent="0.3">
      <c r="A881" s="93" t="str">
        <f>IF(Comparativo!A884="","",Comparativo!A884)</f>
        <v/>
      </c>
      <c r="B881" s="94"/>
      <c r="C881" s="95"/>
      <c r="D881" s="100" t="str">
        <f>IF('Lista de Produtos'!AF873="","",'Lista de Produtos'!AF873)</f>
        <v/>
      </c>
      <c r="E881" s="101"/>
      <c r="F881" s="11" t="str">
        <f>IF(Comparativo!F884="","",Comparativo!F884)</f>
        <v/>
      </c>
      <c r="G881" s="5" t="str">
        <f t="shared" si="13"/>
        <v/>
      </c>
      <c r="H881" s="5" t="str">
        <f>IF('Lista de Produtos'!AG873="","",'Lista de Produtos'!AG873)</f>
        <v/>
      </c>
    </row>
    <row r="882" spans="1:8" x14ac:dyDescent="0.3">
      <c r="A882" s="93" t="str">
        <f>IF(Comparativo!A885="","",Comparativo!A885)</f>
        <v/>
      </c>
      <c r="B882" s="94"/>
      <c r="C882" s="95"/>
      <c r="D882" s="100" t="str">
        <f>IF('Lista de Produtos'!AF874="","",'Lista de Produtos'!AF874)</f>
        <v/>
      </c>
      <c r="E882" s="101"/>
      <c r="F882" s="11" t="str">
        <f>IF(Comparativo!F885="","",Comparativo!F885)</f>
        <v/>
      </c>
      <c r="G882" s="5" t="str">
        <f t="shared" si="13"/>
        <v/>
      </c>
      <c r="H882" s="5" t="str">
        <f>IF('Lista de Produtos'!AG874="","",'Lista de Produtos'!AG874)</f>
        <v/>
      </c>
    </row>
    <row r="883" spans="1:8" x14ac:dyDescent="0.3">
      <c r="A883" s="93" t="str">
        <f>IF(Comparativo!A886="","",Comparativo!A886)</f>
        <v/>
      </c>
      <c r="B883" s="94"/>
      <c r="C883" s="95"/>
      <c r="D883" s="100" t="str">
        <f>IF('Lista de Produtos'!AF875="","",'Lista de Produtos'!AF875)</f>
        <v/>
      </c>
      <c r="E883" s="101"/>
      <c r="F883" s="11" t="str">
        <f>IF(Comparativo!F886="","",Comparativo!F886)</f>
        <v/>
      </c>
      <c r="G883" s="5" t="str">
        <f t="shared" si="13"/>
        <v/>
      </c>
      <c r="H883" s="5" t="str">
        <f>IF('Lista de Produtos'!AG875="","",'Lista de Produtos'!AG875)</f>
        <v/>
      </c>
    </row>
    <row r="884" spans="1:8" x14ac:dyDescent="0.3">
      <c r="A884" s="93" t="str">
        <f>IF(Comparativo!A887="","",Comparativo!A887)</f>
        <v/>
      </c>
      <c r="B884" s="94"/>
      <c r="C884" s="95"/>
      <c r="D884" s="100" t="str">
        <f>IF('Lista de Produtos'!AF876="","",'Lista de Produtos'!AF876)</f>
        <v/>
      </c>
      <c r="E884" s="101"/>
      <c r="F884" s="11" t="str">
        <f>IF(Comparativo!F887="","",Comparativo!F887)</f>
        <v/>
      </c>
      <c r="G884" s="5" t="str">
        <f t="shared" si="13"/>
        <v/>
      </c>
      <c r="H884" s="5" t="str">
        <f>IF('Lista de Produtos'!AG876="","",'Lista de Produtos'!AG876)</f>
        <v/>
      </c>
    </row>
    <row r="885" spans="1:8" x14ac:dyDescent="0.3">
      <c r="A885" s="93" t="str">
        <f>IF(Comparativo!A888="","",Comparativo!A888)</f>
        <v/>
      </c>
      <c r="B885" s="94"/>
      <c r="C885" s="95"/>
      <c r="D885" s="100" t="str">
        <f>IF('Lista de Produtos'!AF877="","",'Lista de Produtos'!AF877)</f>
        <v/>
      </c>
      <c r="E885" s="101"/>
      <c r="F885" s="11" t="str">
        <f>IF(Comparativo!F888="","",Comparativo!F888)</f>
        <v/>
      </c>
      <c r="G885" s="5" t="str">
        <f t="shared" si="13"/>
        <v/>
      </c>
      <c r="H885" s="5" t="str">
        <f>IF('Lista de Produtos'!AG877="","",'Lista de Produtos'!AG877)</f>
        <v/>
      </c>
    </row>
    <row r="886" spans="1:8" x14ac:dyDescent="0.3">
      <c r="A886" s="93" t="str">
        <f>IF(Comparativo!A889="","",Comparativo!A889)</f>
        <v/>
      </c>
      <c r="B886" s="94"/>
      <c r="C886" s="95"/>
      <c r="D886" s="100" t="str">
        <f>IF('Lista de Produtos'!AF878="","",'Lista de Produtos'!AF878)</f>
        <v/>
      </c>
      <c r="E886" s="101"/>
      <c r="F886" s="11" t="str">
        <f>IF(Comparativo!F889="","",Comparativo!F889)</f>
        <v/>
      </c>
      <c r="G886" s="5" t="str">
        <f t="shared" si="13"/>
        <v/>
      </c>
      <c r="H886" s="5" t="str">
        <f>IF('Lista de Produtos'!AG878="","",'Lista de Produtos'!AG878)</f>
        <v/>
      </c>
    </row>
    <row r="887" spans="1:8" x14ac:dyDescent="0.3">
      <c r="A887" s="93" t="str">
        <f>IF(Comparativo!A890="","",Comparativo!A890)</f>
        <v/>
      </c>
      <c r="B887" s="94"/>
      <c r="C887" s="95"/>
      <c r="D887" s="100" t="str">
        <f>IF('Lista de Produtos'!AF879="","",'Lista de Produtos'!AF879)</f>
        <v/>
      </c>
      <c r="E887" s="101"/>
      <c r="F887" s="11" t="str">
        <f>IF(Comparativo!F890="","",Comparativo!F890)</f>
        <v/>
      </c>
      <c r="G887" s="5" t="str">
        <f t="shared" si="13"/>
        <v/>
      </c>
      <c r="H887" s="5" t="str">
        <f>IF('Lista de Produtos'!AG879="","",'Lista de Produtos'!AG879)</f>
        <v/>
      </c>
    </row>
    <row r="888" spans="1:8" x14ac:dyDescent="0.3">
      <c r="A888" s="93" t="str">
        <f>IF(Comparativo!A891="","",Comparativo!A891)</f>
        <v/>
      </c>
      <c r="B888" s="94"/>
      <c r="C888" s="95"/>
      <c r="D888" s="100" t="str">
        <f>IF('Lista de Produtos'!AF880="","",'Lista de Produtos'!AF880)</f>
        <v/>
      </c>
      <c r="E888" s="101"/>
      <c r="F888" s="11" t="str">
        <f>IF(Comparativo!F891="","",Comparativo!F891)</f>
        <v/>
      </c>
      <c r="G888" s="5" t="str">
        <f t="shared" si="13"/>
        <v/>
      </c>
      <c r="H888" s="5" t="str">
        <f>IF('Lista de Produtos'!AG880="","",'Lista de Produtos'!AG880)</f>
        <v/>
      </c>
    </row>
    <row r="889" spans="1:8" x14ac:dyDescent="0.3">
      <c r="A889" s="93" t="str">
        <f>IF(Comparativo!A892="","",Comparativo!A892)</f>
        <v/>
      </c>
      <c r="B889" s="94"/>
      <c r="C889" s="95"/>
      <c r="D889" s="100" t="str">
        <f>IF('Lista de Produtos'!AF881="","",'Lista de Produtos'!AF881)</f>
        <v/>
      </c>
      <c r="E889" s="101"/>
      <c r="F889" s="11" t="str">
        <f>IF(Comparativo!F892="","",Comparativo!F892)</f>
        <v/>
      </c>
      <c r="G889" s="5" t="str">
        <f t="shared" si="13"/>
        <v/>
      </c>
      <c r="H889" s="5" t="str">
        <f>IF('Lista de Produtos'!AG881="","",'Lista de Produtos'!AG881)</f>
        <v/>
      </c>
    </row>
    <row r="890" spans="1:8" x14ac:dyDescent="0.3">
      <c r="A890" s="93" t="str">
        <f>IF(Comparativo!A893="","",Comparativo!A893)</f>
        <v/>
      </c>
      <c r="B890" s="94"/>
      <c r="C890" s="95"/>
      <c r="D890" s="100" t="str">
        <f>IF('Lista de Produtos'!AF882="","",'Lista de Produtos'!AF882)</f>
        <v/>
      </c>
      <c r="E890" s="101"/>
      <c r="F890" s="11" t="str">
        <f>IF(Comparativo!F893="","",Comparativo!F893)</f>
        <v/>
      </c>
      <c r="G890" s="5" t="str">
        <f t="shared" si="13"/>
        <v/>
      </c>
      <c r="H890" s="5" t="str">
        <f>IF('Lista de Produtos'!AG882="","",'Lista de Produtos'!AG882)</f>
        <v/>
      </c>
    </row>
    <row r="891" spans="1:8" x14ac:dyDescent="0.3">
      <c r="A891" s="93" t="str">
        <f>IF(Comparativo!A894="","",Comparativo!A894)</f>
        <v/>
      </c>
      <c r="B891" s="94"/>
      <c r="C891" s="95"/>
      <c r="D891" s="100" t="str">
        <f>IF('Lista de Produtos'!AF883="","",'Lista de Produtos'!AF883)</f>
        <v/>
      </c>
      <c r="E891" s="101"/>
      <c r="F891" s="11" t="str">
        <f>IF(Comparativo!F894="","",Comparativo!F894)</f>
        <v/>
      </c>
      <c r="G891" s="5" t="str">
        <f t="shared" si="13"/>
        <v/>
      </c>
      <c r="H891" s="5" t="str">
        <f>IF('Lista de Produtos'!AG883="","",'Lista de Produtos'!AG883)</f>
        <v/>
      </c>
    </row>
    <row r="892" spans="1:8" x14ac:dyDescent="0.3">
      <c r="A892" s="93" t="str">
        <f>IF(Comparativo!A895="","",Comparativo!A895)</f>
        <v/>
      </c>
      <c r="B892" s="94"/>
      <c r="C892" s="95"/>
      <c r="D892" s="100" t="str">
        <f>IF('Lista de Produtos'!AF884="","",'Lista de Produtos'!AF884)</f>
        <v/>
      </c>
      <c r="E892" s="101"/>
      <c r="F892" s="11" t="str">
        <f>IF(Comparativo!F895="","",Comparativo!F895)</f>
        <v/>
      </c>
      <c r="G892" s="5" t="str">
        <f t="shared" si="13"/>
        <v/>
      </c>
      <c r="H892" s="5" t="str">
        <f>IF('Lista de Produtos'!AG884="","",'Lista de Produtos'!AG884)</f>
        <v/>
      </c>
    </row>
    <row r="893" spans="1:8" x14ac:dyDescent="0.3">
      <c r="A893" s="93" t="str">
        <f>IF(Comparativo!A896="","",Comparativo!A896)</f>
        <v/>
      </c>
      <c r="B893" s="94"/>
      <c r="C893" s="95"/>
      <c r="D893" s="100" t="str">
        <f>IF('Lista de Produtos'!AF885="","",'Lista de Produtos'!AF885)</f>
        <v/>
      </c>
      <c r="E893" s="101"/>
      <c r="F893" s="11" t="str">
        <f>IF(Comparativo!F896="","",Comparativo!F896)</f>
        <v/>
      </c>
      <c r="G893" s="5" t="str">
        <f t="shared" si="13"/>
        <v/>
      </c>
      <c r="H893" s="5" t="str">
        <f>IF('Lista de Produtos'!AG885="","",'Lista de Produtos'!AG885)</f>
        <v/>
      </c>
    </row>
    <row r="894" spans="1:8" x14ac:dyDescent="0.3">
      <c r="A894" s="93" t="str">
        <f>IF(Comparativo!A897="","",Comparativo!A897)</f>
        <v/>
      </c>
      <c r="B894" s="94"/>
      <c r="C894" s="95"/>
      <c r="D894" s="100" t="str">
        <f>IF('Lista de Produtos'!AF886="","",'Lista de Produtos'!AF886)</f>
        <v/>
      </c>
      <c r="E894" s="101"/>
      <c r="F894" s="11" t="str">
        <f>IF(Comparativo!F897="","",Comparativo!F897)</f>
        <v/>
      </c>
      <c r="G894" s="5" t="str">
        <f t="shared" si="13"/>
        <v/>
      </c>
      <c r="H894" s="5" t="str">
        <f>IF('Lista de Produtos'!AG886="","",'Lista de Produtos'!AG886)</f>
        <v/>
      </c>
    </row>
    <row r="895" spans="1:8" x14ac:dyDescent="0.3">
      <c r="A895" s="93" t="str">
        <f>IF(Comparativo!A898="","",Comparativo!A898)</f>
        <v/>
      </c>
      <c r="B895" s="94"/>
      <c r="C895" s="95"/>
      <c r="D895" s="100" t="str">
        <f>IF('Lista de Produtos'!AF887="","",'Lista de Produtos'!AF887)</f>
        <v/>
      </c>
      <c r="E895" s="101"/>
      <c r="F895" s="11" t="str">
        <f>IF(Comparativo!F898="","",Comparativo!F898)</f>
        <v/>
      </c>
      <c r="G895" s="5" t="str">
        <f t="shared" si="13"/>
        <v/>
      </c>
      <c r="H895" s="5" t="str">
        <f>IF('Lista de Produtos'!AG887="","",'Lista de Produtos'!AG887)</f>
        <v/>
      </c>
    </row>
    <row r="896" spans="1:8" x14ac:dyDescent="0.3">
      <c r="A896" s="93" t="str">
        <f>IF(Comparativo!A899="","",Comparativo!A899)</f>
        <v/>
      </c>
      <c r="B896" s="94"/>
      <c r="C896" s="95"/>
      <c r="D896" s="100" t="str">
        <f>IF('Lista de Produtos'!AF888="","",'Lista de Produtos'!AF888)</f>
        <v/>
      </c>
      <c r="E896" s="101"/>
      <c r="F896" s="11" t="str">
        <f>IF(Comparativo!F899="","",Comparativo!F899)</f>
        <v/>
      </c>
      <c r="G896" s="5" t="str">
        <f t="shared" si="13"/>
        <v/>
      </c>
      <c r="H896" s="5" t="str">
        <f>IF('Lista de Produtos'!AG888="","",'Lista de Produtos'!AG888)</f>
        <v/>
      </c>
    </row>
    <row r="897" spans="1:8" x14ac:dyDescent="0.3">
      <c r="A897" s="93" t="str">
        <f>IF(Comparativo!A900="","",Comparativo!A900)</f>
        <v/>
      </c>
      <c r="B897" s="94"/>
      <c r="C897" s="95"/>
      <c r="D897" s="100" t="str">
        <f>IF('Lista de Produtos'!AF889="","",'Lista de Produtos'!AF889)</f>
        <v/>
      </c>
      <c r="E897" s="101"/>
      <c r="F897" s="11" t="str">
        <f>IF(Comparativo!F900="","",Comparativo!F900)</f>
        <v/>
      </c>
      <c r="G897" s="5" t="str">
        <f t="shared" si="13"/>
        <v/>
      </c>
      <c r="H897" s="5" t="str">
        <f>IF('Lista de Produtos'!AG889="","",'Lista de Produtos'!AG889)</f>
        <v/>
      </c>
    </row>
    <row r="898" spans="1:8" x14ac:dyDescent="0.3">
      <c r="A898" s="93" t="str">
        <f>IF(Comparativo!A901="","",Comparativo!A901)</f>
        <v/>
      </c>
      <c r="B898" s="94"/>
      <c r="C898" s="95"/>
      <c r="D898" s="100" t="str">
        <f>IF('Lista de Produtos'!AF890="","",'Lista de Produtos'!AF890)</f>
        <v/>
      </c>
      <c r="E898" s="101"/>
      <c r="F898" s="11" t="str">
        <f>IF(Comparativo!F901="","",Comparativo!F901)</f>
        <v/>
      </c>
      <c r="G898" s="5" t="str">
        <f t="shared" si="13"/>
        <v/>
      </c>
      <c r="H898" s="5" t="str">
        <f>IF('Lista de Produtos'!AG890="","",'Lista de Produtos'!AG890)</f>
        <v/>
      </c>
    </row>
    <row r="899" spans="1:8" x14ac:dyDescent="0.3">
      <c r="A899" s="93" t="str">
        <f>IF(Comparativo!A902="","",Comparativo!A902)</f>
        <v/>
      </c>
      <c r="B899" s="94"/>
      <c r="C899" s="95"/>
      <c r="D899" s="100" t="str">
        <f>IF('Lista de Produtos'!AF891="","",'Lista de Produtos'!AF891)</f>
        <v/>
      </c>
      <c r="E899" s="101"/>
      <c r="F899" s="11" t="str">
        <f>IF(Comparativo!F902="","",Comparativo!F902)</f>
        <v/>
      </c>
      <c r="G899" s="5" t="str">
        <f t="shared" si="13"/>
        <v/>
      </c>
      <c r="H899" s="5" t="str">
        <f>IF('Lista de Produtos'!AG891="","",'Lista de Produtos'!AG891)</f>
        <v/>
      </c>
    </row>
    <row r="900" spans="1:8" x14ac:dyDescent="0.3">
      <c r="A900" s="93" t="str">
        <f>IF(Comparativo!A903="","",Comparativo!A903)</f>
        <v/>
      </c>
      <c r="B900" s="94"/>
      <c r="C900" s="95"/>
      <c r="D900" s="100" t="str">
        <f>IF('Lista de Produtos'!AF892="","",'Lista de Produtos'!AF892)</f>
        <v/>
      </c>
      <c r="E900" s="101"/>
      <c r="F900" s="11" t="str">
        <f>IF(Comparativo!F903="","",Comparativo!F903)</f>
        <v/>
      </c>
      <c r="G900" s="5" t="str">
        <f t="shared" si="13"/>
        <v/>
      </c>
      <c r="H900" s="5" t="str">
        <f>IF('Lista de Produtos'!AG892="","",'Lista de Produtos'!AG892)</f>
        <v/>
      </c>
    </row>
    <row r="901" spans="1:8" x14ac:dyDescent="0.3">
      <c r="A901" s="93" t="str">
        <f>IF(Comparativo!A904="","",Comparativo!A904)</f>
        <v/>
      </c>
      <c r="B901" s="94"/>
      <c r="C901" s="95"/>
      <c r="D901" s="100" t="str">
        <f>IF('Lista de Produtos'!AF893="","",'Lista de Produtos'!AF893)</f>
        <v/>
      </c>
      <c r="E901" s="101"/>
      <c r="F901" s="11" t="str">
        <f>IF(Comparativo!F904="","",Comparativo!F904)</f>
        <v/>
      </c>
      <c r="G901" s="5" t="str">
        <f t="shared" si="13"/>
        <v/>
      </c>
      <c r="H901" s="5" t="str">
        <f>IF('Lista de Produtos'!AG893="","",'Lista de Produtos'!AG893)</f>
        <v/>
      </c>
    </row>
    <row r="902" spans="1:8" x14ac:dyDescent="0.3">
      <c r="A902" s="93" t="str">
        <f>IF(Comparativo!A905="","",Comparativo!A905)</f>
        <v/>
      </c>
      <c r="B902" s="94"/>
      <c r="C902" s="95"/>
      <c r="D902" s="100" t="str">
        <f>IF('Lista de Produtos'!AF894="","",'Lista de Produtos'!AF894)</f>
        <v/>
      </c>
      <c r="E902" s="101"/>
      <c r="F902" s="11" t="str">
        <f>IF(Comparativo!F905="","",Comparativo!F905)</f>
        <v/>
      </c>
      <c r="G902" s="5" t="str">
        <f t="shared" si="13"/>
        <v/>
      </c>
      <c r="H902" s="5" t="str">
        <f>IF('Lista de Produtos'!AG894="","",'Lista de Produtos'!AG894)</f>
        <v/>
      </c>
    </row>
    <row r="903" spans="1:8" x14ac:dyDescent="0.3">
      <c r="A903" s="93" t="str">
        <f>IF(Comparativo!A906="","",Comparativo!A906)</f>
        <v/>
      </c>
      <c r="B903" s="94"/>
      <c r="C903" s="95"/>
      <c r="D903" s="100" t="str">
        <f>IF('Lista de Produtos'!AF895="","",'Lista de Produtos'!AF895)</f>
        <v/>
      </c>
      <c r="E903" s="101"/>
      <c r="F903" s="11" t="str">
        <f>IF(Comparativo!F906="","",Comparativo!F906)</f>
        <v/>
      </c>
      <c r="G903" s="5" t="str">
        <f t="shared" si="13"/>
        <v/>
      </c>
      <c r="H903" s="5" t="str">
        <f>IF('Lista de Produtos'!AG895="","",'Lista de Produtos'!AG895)</f>
        <v/>
      </c>
    </row>
    <row r="904" spans="1:8" x14ac:dyDescent="0.3">
      <c r="A904" s="93" t="str">
        <f>IF(Comparativo!A907="","",Comparativo!A907)</f>
        <v/>
      </c>
      <c r="B904" s="94"/>
      <c r="C904" s="95"/>
      <c r="D904" s="100" t="str">
        <f>IF('Lista de Produtos'!AF896="","",'Lista de Produtos'!AF896)</f>
        <v/>
      </c>
      <c r="E904" s="101"/>
      <c r="F904" s="11" t="str">
        <f>IF(Comparativo!F907="","",Comparativo!F907)</f>
        <v/>
      </c>
      <c r="G904" s="5" t="str">
        <f t="shared" si="13"/>
        <v/>
      </c>
      <c r="H904" s="5" t="str">
        <f>IF('Lista de Produtos'!AG896="","",'Lista de Produtos'!AG896)</f>
        <v/>
      </c>
    </row>
    <row r="905" spans="1:8" x14ac:dyDescent="0.3">
      <c r="A905" s="93" t="str">
        <f>IF(Comparativo!A908="","",Comparativo!A908)</f>
        <v/>
      </c>
      <c r="B905" s="94"/>
      <c r="C905" s="95"/>
      <c r="D905" s="100" t="str">
        <f>IF('Lista de Produtos'!AF897="","",'Lista de Produtos'!AF897)</f>
        <v/>
      </c>
      <c r="E905" s="101"/>
      <c r="F905" s="11" t="str">
        <f>IF(Comparativo!F908="","",Comparativo!F908)</f>
        <v/>
      </c>
      <c r="G905" s="5" t="str">
        <f t="shared" si="13"/>
        <v/>
      </c>
      <c r="H905" s="5" t="str">
        <f>IF('Lista de Produtos'!AG897="","",'Lista de Produtos'!AG897)</f>
        <v/>
      </c>
    </row>
    <row r="906" spans="1:8" x14ac:dyDescent="0.3">
      <c r="A906" s="93" t="str">
        <f>IF(Comparativo!A909="","",Comparativo!A909)</f>
        <v/>
      </c>
      <c r="B906" s="94"/>
      <c r="C906" s="95"/>
      <c r="D906" s="100" t="str">
        <f>IF('Lista de Produtos'!AF898="","",'Lista de Produtos'!AF898)</f>
        <v/>
      </c>
      <c r="E906" s="101"/>
      <c r="F906" s="11" t="str">
        <f>IF(Comparativo!F909="","",Comparativo!F909)</f>
        <v/>
      </c>
      <c r="G906" s="5" t="str">
        <f t="shared" si="13"/>
        <v/>
      </c>
      <c r="H906" s="5" t="str">
        <f>IF('Lista de Produtos'!AG898="","",'Lista de Produtos'!AG898)</f>
        <v/>
      </c>
    </row>
    <row r="907" spans="1:8" x14ac:dyDescent="0.3">
      <c r="A907" s="93" t="str">
        <f>IF(Comparativo!A910="","",Comparativo!A910)</f>
        <v/>
      </c>
      <c r="B907" s="94"/>
      <c r="C907" s="95"/>
      <c r="D907" s="100" t="str">
        <f>IF('Lista de Produtos'!AF899="","",'Lista de Produtos'!AF899)</f>
        <v/>
      </c>
      <c r="E907" s="101"/>
      <c r="F907" s="11" t="str">
        <f>IF(Comparativo!F910="","",Comparativo!F910)</f>
        <v/>
      </c>
      <c r="G907" s="5" t="str">
        <f t="shared" ref="G907:G970" si="14">IFERROR(D907*F907,"")</f>
        <v/>
      </c>
      <c r="H907" s="5" t="str">
        <f>IF('Lista de Produtos'!AG899="","",'Lista de Produtos'!AG899)</f>
        <v/>
      </c>
    </row>
    <row r="908" spans="1:8" x14ac:dyDescent="0.3">
      <c r="A908" s="93" t="str">
        <f>IF(Comparativo!A911="","",Comparativo!A911)</f>
        <v/>
      </c>
      <c r="B908" s="94"/>
      <c r="C908" s="95"/>
      <c r="D908" s="100" t="str">
        <f>IF('Lista de Produtos'!AF900="","",'Lista de Produtos'!AF900)</f>
        <v/>
      </c>
      <c r="E908" s="101"/>
      <c r="F908" s="11" t="str">
        <f>IF(Comparativo!F911="","",Comparativo!F911)</f>
        <v/>
      </c>
      <c r="G908" s="5" t="str">
        <f t="shared" si="14"/>
        <v/>
      </c>
      <c r="H908" s="5" t="str">
        <f>IF('Lista de Produtos'!AG900="","",'Lista de Produtos'!AG900)</f>
        <v/>
      </c>
    </row>
    <row r="909" spans="1:8" x14ac:dyDescent="0.3">
      <c r="A909" s="93" t="str">
        <f>IF(Comparativo!A912="","",Comparativo!A912)</f>
        <v/>
      </c>
      <c r="B909" s="94"/>
      <c r="C909" s="95"/>
      <c r="D909" s="100" t="str">
        <f>IF('Lista de Produtos'!AF901="","",'Lista de Produtos'!AF901)</f>
        <v/>
      </c>
      <c r="E909" s="101"/>
      <c r="F909" s="11" t="str">
        <f>IF(Comparativo!F912="","",Comparativo!F912)</f>
        <v/>
      </c>
      <c r="G909" s="5" t="str">
        <f t="shared" si="14"/>
        <v/>
      </c>
      <c r="H909" s="5" t="str">
        <f>IF('Lista de Produtos'!AG901="","",'Lista de Produtos'!AG901)</f>
        <v/>
      </c>
    </row>
    <row r="910" spans="1:8" x14ac:dyDescent="0.3">
      <c r="A910" s="93" t="str">
        <f>IF(Comparativo!A913="","",Comparativo!A913)</f>
        <v/>
      </c>
      <c r="B910" s="94"/>
      <c r="C910" s="95"/>
      <c r="D910" s="100" t="str">
        <f>IF('Lista de Produtos'!AF902="","",'Lista de Produtos'!AF902)</f>
        <v/>
      </c>
      <c r="E910" s="101"/>
      <c r="F910" s="11" t="str">
        <f>IF(Comparativo!F913="","",Comparativo!F913)</f>
        <v/>
      </c>
      <c r="G910" s="5" t="str">
        <f t="shared" si="14"/>
        <v/>
      </c>
      <c r="H910" s="5" t="str">
        <f>IF('Lista de Produtos'!AG902="","",'Lista de Produtos'!AG902)</f>
        <v/>
      </c>
    </row>
    <row r="911" spans="1:8" x14ac:dyDescent="0.3">
      <c r="A911" s="93" t="str">
        <f>IF(Comparativo!A914="","",Comparativo!A914)</f>
        <v/>
      </c>
      <c r="B911" s="94"/>
      <c r="C911" s="95"/>
      <c r="D911" s="100" t="str">
        <f>IF('Lista de Produtos'!AF903="","",'Lista de Produtos'!AF903)</f>
        <v/>
      </c>
      <c r="E911" s="101"/>
      <c r="F911" s="11" t="str">
        <f>IF(Comparativo!F914="","",Comparativo!F914)</f>
        <v/>
      </c>
      <c r="G911" s="5" t="str">
        <f t="shared" si="14"/>
        <v/>
      </c>
      <c r="H911" s="5" t="str">
        <f>IF('Lista de Produtos'!AG903="","",'Lista de Produtos'!AG903)</f>
        <v/>
      </c>
    </row>
    <row r="912" spans="1:8" x14ac:dyDescent="0.3">
      <c r="A912" s="93" t="str">
        <f>IF(Comparativo!A915="","",Comparativo!A915)</f>
        <v/>
      </c>
      <c r="B912" s="94"/>
      <c r="C912" s="95"/>
      <c r="D912" s="100" t="str">
        <f>IF('Lista de Produtos'!AF904="","",'Lista de Produtos'!AF904)</f>
        <v/>
      </c>
      <c r="E912" s="101"/>
      <c r="F912" s="11" t="str">
        <f>IF(Comparativo!F915="","",Comparativo!F915)</f>
        <v/>
      </c>
      <c r="G912" s="5" t="str">
        <f t="shared" si="14"/>
        <v/>
      </c>
      <c r="H912" s="5" t="str">
        <f>IF('Lista de Produtos'!AG904="","",'Lista de Produtos'!AG904)</f>
        <v/>
      </c>
    </row>
    <row r="913" spans="1:8" x14ac:dyDescent="0.3">
      <c r="A913" s="93" t="str">
        <f>IF(Comparativo!A916="","",Comparativo!A916)</f>
        <v/>
      </c>
      <c r="B913" s="94"/>
      <c r="C913" s="95"/>
      <c r="D913" s="100" t="str">
        <f>IF('Lista de Produtos'!AF905="","",'Lista de Produtos'!AF905)</f>
        <v/>
      </c>
      <c r="E913" s="101"/>
      <c r="F913" s="11" t="str">
        <f>IF(Comparativo!F916="","",Comparativo!F916)</f>
        <v/>
      </c>
      <c r="G913" s="5" t="str">
        <f t="shared" si="14"/>
        <v/>
      </c>
      <c r="H913" s="5" t="str">
        <f>IF('Lista de Produtos'!AG905="","",'Lista de Produtos'!AG905)</f>
        <v/>
      </c>
    </row>
    <row r="914" spans="1:8" x14ac:dyDescent="0.3">
      <c r="A914" s="93" t="str">
        <f>IF(Comparativo!A917="","",Comparativo!A917)</f>
        <v/>
      </c>
      <c r="B914" s="94"/>
      <c r="C914" s="95"/>
      <c r="D914" s="100" t="str">
        <f>IF('Lista de Produtos'!AF906="","",'Lista de Produtos'!AF906)</f>
        <v/>
      </c>
      <c r="E914" s="101"/>
      <c r="F914" s="11" t="str">
        <f>IF(Comparativo!F917="","",Comparativo!F917)</f>
        <v/>
      </c>
      <c r="G914" s="5" t="str">
        <f t="shared" si="14"/>
        <v/>
      </c>
      <c r="H914" s="5" t="str">
        <f>IF('Lista de Produtos'!AG906="","",'Lista de Produtos'!AG906)</f>
        <v/>
      </c>
    </row>
    <row r="915" spans="1:8" x14ac:dyDescent="0.3">
      <c r="A915" s="93" t="str">
        <f>IF(Comparativo!A918="","",Comparativo!A918)</f>
        <v/>
      </c>
      <c r="B915" s="94"/>
      <c r="C915" s="95"/>
      <c r="D915" s="100" t="str">
        <f>IF('Lista de Produtos'!AF907="","",'Lista de Produtos'!AF907)</f>
        <v/>
      </c>
      <c r="E915" s="101"/>
      <c r="F915" s="11" t="str">
        <f>IF(Comparativo!F918="","",Comparativo!F918)</f>
        <v/>
      </c>
      <c r="G915" s="5" t="str">
        <f t="shared" si="14"/>
        <v/>
      </c>
      <c r="H915" s="5" t="str">
        <f>IF('Lista de Produtos'!AG907="","",'Lista de Produtos'!AG907)</f>
        <v/>
      </c>
    </row>
    <row r="916" spans="1:8" x14ac:dyDescent="0.3">
      <c r="A916" s="93" t="str">
        <f>IF(Comparativo!A919="","",Comparativo!A919)</f>
        <v/>
      </c>
      <c r="B916" s="94"/>
      <c r="C916" s="95"/>
      <c r="D916" s="100" t="str">
        <f>IF('Lista de Produtos'!AF908="","",'Lista de Produtos'!AF908)</f>
        <v/>
      </c>
      <c r="E916" s="101"/>
      <c r="F916" s="11" t="str">
        <f>IF(Comparativo!F919="","",Comparativo!F919)</f>
        <v/>
      </c>
      <c r="G916" s="5" t="str">
        <f t="shared" si="14"/>
        <v/>
      </c>
      <c r="H916" s="5" t="str">
        <f>IF('Lista de Produtos'!AG908="","",'Lista de Produtos'!AG908)</f>
        <v/>
      </c>
    </row>
    <row r="917" spans="1:8" x14ac:dyDescent="0.3">
      <c r="A917" s="93" t="str">
        <f>IF(Comparativo!A920="","",Comparativo!A920)</f>
        <v/>
      </c>
      <c r="B917" s="94"/>
      <c r="C917" s="95"/>
      <c r="D917" s="100" t="str">
        <f>IF('Lista de Produtos'!AF909="","",'Lista de Produtos'!AF909)</f>
        <v/>
      </c>
      <c r="E917" s="101"/>
      <c r="F917" s="11" t="str">
        <f>IF(Comparativo!F920="","",Comparativo!F920)</f>
        <v/>
      </c>
      <c r="G917" s="5" t="str">
        <f t="shared" si="14"/>
        <v/>
      </c>
      <c r="H917" s="5" t="str">
        <f>IF('Lista de Produtos'!AG909="","",'Lista de Produtos'!AG909)</f>
        <v/>
      </c>
    </row>
    <row r="918" spans="1:8" x14ac:dyDescent="0.3">
      <c r="A918" s="93" t="str">
        <f>IF(Comparativo!A921="","",Comparativo!A921)</f>
        <v/>
      </c>
      <c r="B918" s="94"/>
      <c r="C918" s="95"/>
      <c r="D918" s="100" t="str">
        <f>IF('Lista de Produtos'!AF910="","",'Lista de Produtos'!AF910)</f>
        <v/>
      </c>
      <c r="E918" s="101"/>
      <c r="F918" s="11" t="str">
        <f>IF(Comparativo!F921="","",Comparativo!F921)</f>
        <v/>
      </c>
      <c r="G918" s="5" t="str">
        <f t="shared" si="14"/>
        <v/>
      </c>
      <c r="H918" s="5" t="str">
        <f>IF('Lista de Produtos'!AG910="","",'Lista de Produtos'!AG910)</f>
        <v/>
      </c>
    </row>
    <row r="919" spans="1:8" x14ac:dyDescent="0.3">
      <c r="A919" s="93" t="str">
        <f>IF(Comparativo!A922="","",Comparativo!A922)</f>
        <v/>
      </c>
      <c r="B919" s="94"/>
      <c r="C919" s="95"/>
      <c r="D919" s="100" t="str">
        <f>IF('Lista de Produtos'!AF911="","",'Lista de Produtos'!AF911)</f>
        <v/>
      </c>
      <c r="E919" s="101"/>
      <c r="F919" s="11" t="str">
        <f>IF(Comparativo!F922="","",Comparativo!F922)</f>
        <v/>
      </c>
      <c r="G919" s="5" t="str">
        <f t="shared" si="14"/>
        <v/>
      </c>
      <c r="H919" s="5" t="str">
        <f>IF('Lista de Produtos'!AG911="","",'Lista de Produtos'!AG911)</f>
        <v/>
      </c>
    </row>
    <row r="920" spans="1:8" x14ac:dyDescent="0.3">
      <c r="A920" s="93" t="str">
        <f>IF(Comparativo!A923="","",Comparativo!A923)</f>
        <v/>
      </c>
      <c r="B920" s="94"/>
      <c r="C920" s="95"/>
      <c r="D920" s="100" t="str">
        <f>IF('Lista de Produtos'!AF912="","",'Lista de Produtos'!AF912)</f>
        <v/>
      </c>
      <c r="E920" s="101"/>
      <c r="F920" s="11" t="str">
        <f>IF(Comparativo!F923="","",Comparativo!F923)</f>
        <v/>
      </c>
      <c r="G920" s="5" t="str">
        <f t="shared" si="14"/>
        <v/>
      </c>
      <c r="H920" s="5" t="str">
        <f>IF('Lista de Produtos'!AG912="","",'Lista de Produtos'!AG912)</f>
        <v/>
      </c>
    </row>
    <row r="921" spans="1:8" x14ac:dyDescent="0.3">
      <c r="A921" s="93" t="str">
        <f>IF(Comparativo!A924="","",Comparativo!A924)</f>
        <v/>
      </c>
      <c r="B921" s="94"/>
      <c r="C921" s="95"/>
      <c r="D921" s="100" t="str">
        <f>IF('Lista de Produtos'!AF913="","",'Lista de Produtos'!AF913)</f>
        <v/>
      </c>
      <c r="E921" s="101"/>
      <c r="F921" s="11" t="str">
        <f>IF(Comparativo!F924="","",Comparativo!F924)</f>
        <v/>
      </c>
      <c r="G921" s="5" t="str">
        <f t="shared" si="14"/>
        <v/>
      </c>
      <c r="H921" s="5" t="str">
        <f>IF('Lista de Produtos'!AG913="","",'Lista de Produtos'!AG913)</f>
        <v/>
      </c>
    </row>
    <row r="922" spans="1:8" x14ac:dyDescent="0.3">
      <c r="A922" s="93" t="str">
        <f>IF(Comparativo!A925="","",Comparativo!A925)</f>
        <v/>
      </c>
      <c r="B922" s="94"/>
      <c r="C922" s="95"/>
      <c r="D922" s="100" t="str">
        <f>IF('Lista de Produtos'!AF914="","",'Lista de Produtos'!AF914)</f>
        <v/>
      </c>
      <c r="E922" s="101"/>
      <c r="F922" s="11" t="str">
        <f>IF(Comparativo!F925="","",Comparativo!F925)</f>
        <v/>
      </c>
      <c r="G922" s="5" t="str">
        <f t="shared" si="14"/>
        <v/>
      </c>
      <c r="H922" s="5" t="str">
        <f>IF('Lista de Produtos'!AG914="","",'Lista de Produtos'!AG914)</f>
        <v/>
      </c>
    </row>
    <row r="923" spans="1:8" x14ac:dyDescent="0.3">
      <c r="A923" s="93" t="str">
        <f>IF(Comparativo!A926="","",Comparativo!A926)</f>
        <v/>
      </c>
      <c r="B923" s="94"/>
      <c r="C923" s="95"/>
      <c r="D923" s="100" t="str">
        <f>IF('Lista de Produtos'!AF915="","",'Lista de Produtos'!AF915)</f>
        <v/>
      </c>
      <c r="E923" s="101"/>
      <c r="F923" s="11" t="str">
        <f>IF(Comparativo!F926="","",Comparativo!F926)</f>
        <v/>
      </c>
      <c r="G923" s="5" t="str">
        <f t="shared" si="14"/>
        <v/>
      </c>
      <c r="H923" s="5" t="str">
        <f>IF('Lista de Produtos'!AG915="","",'Lista de Produtos'!AG915)</f>
        <v/>
      </c>
    </row>
    <row r="924" spans="1:8" x14ac:dyDescent="0.3">
      <c r="A924" s="93" t="str">
        <f>IF(Comparativo!A927="","",Comparativo!A927)</f>
        <v/>
      </c>
      <c r="B924" s="94"/>
      <c r="C924" s="95"/>
      <c r="D924" s="100" t="str">
        <f>IF('Lista de Produtos'!AF916="","",'Lista de Produtos'!AF916)</f>
        <v/>
      </c>
      <c r="E924" s="101"/>
      <c r="F924" s="11" t="str">
        <f>IF(Comparativo!F927="","",Comparativo!F927)</f>
        <v/>
      </c>
      <c r="G924" s="5" t="str">
        <f t="shared" si="14"/>
        <v/>
      </c>
      <c r="H924" s="5" t="str">
        <f>IF('Lista de Produtos'!AG916="","",'Lista de Produtos'!AG916)</f>
        <v/>
      </c>
    </row>
    <row r="925" spans="1:8" x14ac:dyDescent="0.3">
      <c r="A925" s="93" t="str">
        <f>IF(Comparativo!A928="","",Comparativo!A928)</f>
        <v/>
      </c>
      <c r="B925" s="94"/>
      <c r="C925" s="95"/>
      <c r="D925" s="100" t="str">
        <f>IF('Lista de Produtos'!AF917="","",'Lista de Produtos'!AF917)</f>
        <v/>
      </c>
      <c r="E925" s="101"/>
      <c r="F925" s="11" t="str">
        <f>IF(Comparativo!F928="","",Comparativo!F928)</f>
        <v/>
      </c>
      <c r="G925" s="5" t="str">
        <f t="shared" si="14"/>
        <v/>
      </c>
      <c r="H925" s="5" t="str">
        <f>IF('Lista de Produtos'!AG917="","",'Lista de Produtos'!AG917)</f>
        <v/>
      </c>
    </row>
    <row r="926" spans="1:8" x14ac:dyDescent="0.3">
      <c r="A926" s="93" t="str">
        <f>IF(Comparativo!A929="","",Comparativo!A929)</f>
        <v/>
      </c>
      <c r="B926" s="94"/>
      <c r="C926" s="95"/>
      <c r="D926" s="100" t="str">
        <f>IF('Lista de Produtos'!AF918="","",'Lista de Produtos'!AF918)</f>
        <v/>
      </c>
      <c r="E926" s="101"/>
      <c r="F926" s="11" t="str">
        <f>IF(Comparativo!F929="","",Comparativo!F929)</f>
        <v/>
      </c>
      <c r="G926" s="5" t="str">
        <f t="shared" si="14"/>
        <v/>
      </c>
      <c r="H926" s="5" t="str">
        <f>IF('Lista de Produtos'!AG918="","",'Lista de Produtos'!AG918)</f>
        <v/>
      </c>
    </row>
    <row r="927" spans="1:8" x14ac:dyDescent="0.3">
      <c r="A927" s="93" t="str">
        <f>IF(Comparativo!A930="","",Comparativo!A930)</f>
        <v/>
      </c>
      <c r="B927" s="94"/>
      <c r="C927" s="95"/>
      <c r="D927" s="100" t="str">
        <f>IF('Lista de Produtos'!AF919="","",'Lista de Produtos'!AF919)</f>
        <v/>
      </c>
      <c r="E927" s="101"/>
      <c r="F927" s="11" t="str">
        <f>IF(Comparativo!F930="","",Comparativo!F930)</f>
        <v/>
      </c>
      <c r="G927" s="5" t="str">
        <f t="shared" si="14"/>
        <v/>
      </c>
      <c r="H927" s="5" t="str">
        <f>IF('Lista de Produtos'!AG919="","",'Lista de Produtos'!AG919)</f>
        <v/>
      </c>
    </row>
    <row r="928" spans="1:8" x14ac:dyDescent="0.3">
      <c r="A928" s="93" t="str">
        <f>IF(Comparativo!A931="","",Comparativo!A931)</f>
        <v/>
      </c>
      <c r="B928" s="94"/>
      <c r="C928" s="95"/>
      <c r="D928" s="100" t="str">
        <f>IF('Lista de Produtos'!AF920="","",'Lista de Produtos'!AF920)</f>
        <v/>
      </c>
      <c r="E928" s="101"/>
      <c r="F928" s="11" t="str">
        <f>IF(Comparativo!F931="","",Comparativo!F931)</f>
        <v/>
      </c>
      <c r="G928" s="5" t="str">
        <f t="shared" si="14"/>
        <v/>
      </c>
      <c r="H928" s="5" t="str">
        <f>IF('Lista de Produtos'!AG920="","",'Lista de Produtos'!AG920)</f>
        <v/>
      </c>
    </row>
    <row r="929" spans="1:8" x14ac:dyDescent="0.3">
      <c r="A929" s="93" t="str">
        <f>IF(Comparativo!A932="","",Comparativo!A932)</f>
        <v/>
      </c>
      <c r="B929" s="94"/>
      <c r="C929" s="95"/>
      <c r="D929" s="100" t="str">
        <f>IF('Lista de Produtos'!AF921="","",'Lista de Produtos'!AF921)</f>
        <v/>
      </c>
      <c r="E929" s="101"/>
      <c r="F929" s="11" t="str">
        <f>IF(Comparativo!F932="","",Comparativo!F932)</f>
        <v/>
      </c>
      <c r="G929" s="5" t="str">
        <f t="shared" si="14"/>
        <v/>
      </c>
      <c r="H929" s="5" t="str">
        <f>IF('Lista de Produtos'!AG921="","",'Lista de Produtos'!AG921)</f>
        <v/>
      </c>
    </row>
    <row r="930" spans="1:8" x14ac:dyDescent="0.3">
      <c r="A930" s="93" t="str">
        <f>IF(Comparativo!A933="","",Comparativo!A933)</f>
        <v/>
      </c>
      <c r="B930" s="94"/>
      <c r="C930" s="95"/>
      <c r="D930" s="100" t="str">
        <f>IF('Lista de Produtos'!AF922="","",'Lista de Produtos'!AF922)</f>
        <v/>
      </c>
      <c r="E930" s="101"/>
      <c r="F930" s="11" t="str">
        <f>IF(Comparativo!F933="","",Comparativo!F933)</f>
        <v/>
      </c>
      <c r="G930" s="5" t="str">
        <f t="shared" si="14"/>
        <v/>
      </c>
      <c r="H930" s="5" t="str">
        <f>IF('Lista de Produtos'!AG922="","",'Lista de Produtos'!AG922)</f>
        <v/>
      </c>
    </row>
    <row r="931" spans="1:8" x14ac:dyDescent="0.3">
      <c r="A931" s="93" t="str">
        <f>IF(Comparativo!A934="","",Comparativo!A934)</f>
        <v/>
      </c>
      <c r="B931" s="94"/>
      <c r="C931" s="95"/>
      <c r="D931" s="100" t="str">
        <f>IF('Lista de Produtos'!AF923="","",'Lista de Produtos'!AF923)</f>
        <v/>
      </c>
      <c r="E931" s="101"/>
      <c r="F931" s="11" t="str">
        <f>IF(Comparativo!F934="","",Comparativo!F934)</f>
        <v/>
      </c>
      <c r="G931" s="5" t="str">
        <f t="shared" si="14"/>
        <v/>
      </c>
      <c r="H931" s="5" t="str">
        <f>IF('Lista de Produtos'!AG923="","",'Lista de Produtos'!AG923)</f>
        <v/>
      </c>
    </row>
    <row r="932" spans="1:8" x14ac:dyDescent="0.3">
      <c r="A932" s="93" t="str">
        <f>IF(Comparativo!A935="","",Comparativo!A935)</f>
        <v/>
      </c>
      <c r="B932" s="94"/>
      <c r="C932" s="95"/>
      <c r="D932" s="100" t="str">
        <f>IF('Lista de Produtos'!AF924="","",'Lista de Produtos'!AF924)</f>
        <v/>
      </c>
      <c r="E932" s="101"/>
      <c r="F932" s="11" t="str">
        <f>IF(Comparativo!F935="","",Comparativo!F935)</f>
        <v/>
      </c>
      <c r="G932" s="5" t="str">
        <f t="shared" si="14"/>
        <v/>
      </c>
      <c r="H932" s="5" t="str">
        <f>IF('Lista de Produtos'!AG924="","",'Lista de Produtos'!AG924)</f>
        <v/>
      </c>
    </row>
    <row r="933" spans="1:8" x14ac:dyDescent="0.3">
      <c r="A933" s="93" t="str">
        <f>IF(Comparativo!A936="","",Comparativo!A936)</f>
        <v/>
      </c>
      <c r="B933" s="94"/>
      <c r="C933" s="95"/>
      <c r="D933" s="100" t="str">
        <f>IF('Lista de Produtos'!AF925="","",'Lista de Produtos'!AF925)</f>
        <v/>
      </c>
      <c r="E933" s="101"/>
      <c r="F933" s="11" t="str">
        <f>IF(Comparativo!F936="","",Comparativo!F936)</f>
        <v/>
      </c>
      <c r="G933" s="5" t="str">
        <f t="shared" si="14"/>
        <v/>
      </c>
      <c r="H933" s="5" t="str">
        <f>IF('Lista de Produtos'!AG925="","",'Lista de Produtos'!AG925)</f>
        <v/>
      </c>
    </row>
    <row r="934" spans="1:8" x14ac:dyDescent="0.3">
      <c r="A934" s="93" t="str">
        <f>IF(Comparativo!A937="","",Comparativo!A937)</f>
        <v/>
      </c>
      <c r="B934" s="94"/>
      <c r="C934" s="95"/>
      <c r="D934" s="100" t="str">
        <f>IF('Lista de Produtos'!AF926="","",'Lista de Produtos'!AF926)</f>
        <v/>
      </c>
      <c r="E934" s="101"/>
      <c r="F934" s="11" t="str">
        <f>IF(Comparativo!F937="","",Comparativo!F937)</f>
        <v/>
      </c>
      <c r="G934" s="5" t="str">
        <f t="shared" si="14"/>
        <v/>
      </c>
      <c r="H934" s="5" t="str">
        <f>IF('Lista de Produtos'!AG926="","",'Lista de Produtos'!AG926)</f>
        <v/>
      </c>
    </row>
    <row r="935" spans="1:8" x14ac:dyDescent="0.3">
      <c r="A935" s="93" t="str">
        <f>IF(Comparativo!A938="","",Comparativo!A938)</f>
        <v/>
      </c>
      <c r="B935" s="94"/>
      <c r="C935" s="95"/>
      <c r="D935" s="100" t="str">
        <f>IF('Lista de Produtos'!AF927="","",'Lista de Produtos'!AF927)</f>
        <v/>
      </c>
      <c r="E935" s="101"/>
      <c r="F935" s="11" t="str">
        <f>IF(Comparativo!F938="","",Comparativo!F938)</f>
        <v/>
      </c>
      <c r="G935" s="5" t="str">
        <f t="shared" si="14"/>
        <v/>
      </c>
      <c r="H935" s="5" t="str">
        <f>IF('Lista de Produtos'!AG927="","",'Lista de Produtos'!AG927)</f>
        <v/>
      </c>
    </row>
    <row r="936" spans="1:8" x14ac:dyDescent="0.3">
      <c r="A936" s="93" t="str">
        <f>IF(Comparativo!A939="","",Comparativo!A939)</f>
        <v/>
      </c>
      <c r="B936" s="94"/>
      <c r="C936" s="95"/>
      <c r="D936" s="100" t="str">
        <f>IF('Lista de Produtos'!AF928="","",'Lista de Produtos'!AF928)</f>
        <v/>
      </c>
      <c r="E936" s="101"/>
      <c r="F936" s="11" t="str">
        <f>IF(Comparativo!F939="","",Comparativo!F939)</f>
        <v/>
      </c>
      <c r="G936" s="5" t="str">
        <f t="shared" si="14"/>
        <v/>
      </c>
      <c r="H936" s="5" t="str">
        <f>IF('Lista de Produtos'!AG928="","",'Lista de Produtos'!AG928)</f>
        <v/>
      </c>
    </row>
    <row r="937" spans="1:8" x14ac:dyDescent="0.3">
      <c r="A937" s="93" t="str">
        <f>IF(Comparativo!A940="","",Comparativo!A940)</f>
        <v/>
      </c>
      <c r="B937" s="94"/>
      <c r="C937" s="95"/>
      <c r="D937" s="100" t="str">
        <f>IF('Lista de Produtos'!AF929="","",'Lista de Produtos'!AF929)</f>
        <v/>
      </c>
      <c r="E937" s="101"/>
      <c r="F937" s="11" t="str">
        <f>IF(Comparativo!F940="","",Comparativo!F940)</f>
        <v/>
      </c>
      <c r="G937" s="5" t="str">
        <f t="shared" si="14"/>
        <v/>
      </c>
      <c r="H937" s="5" t="str">
        <f>IF('Lista de Produtos'!AG929="","",'Lista de Produtos'!AG929)</f>
        <v/>
      </c>
    </row>
    <row r="938" spans="1:8" x14ac:dyDescent="0.3">
      <c r="A938" s="93" t="str">
        <f>IF(Comparativo!A941="","",Comparativo!A941)</f>
        <v/>
      </c>
      <c r="B938" s="94"/>
      <c r="C938" s="95"/>
      <c r="D938" s="100" t="str">
        <f>IF('Lista de Produtos'!AF930="","",'Lista de Produtos'!AF930)</f>
        <v/>
      </c>
      <c r="E938" s="101"/>
      <c r="F938" s="11" t="str">
        <f>IF(Comparativo!F941="","",Comparativo!F941)</f>
        <v/>
      </c>
      <c r="G938" s="5" t="str">
        <f t="shared" si="14"/>
        <v/>
      </c>
      <c r="H938" s="5" t="str">
        <f>IF('Lista de Produtos'!AG930="","",'Lista de Produtos'!AG930)</f>
        <v/>
      </c>
    </row>
    <row r="939" spans="1:8" x14ac:dyDescent="0.3">
      <c r="A939" s="93" t="str">
        <f>IF(Comparativo!A942="","",Comparativo!A942)</f>
        <v/>
      </c>
      <c r="B939" s="94"/>
      <c r="C939" s="95"/>
      <c r="D939" s="100" t="str">
        <f>IF('Lista de Produtos'!AF931="","",'Lista de Produtos'!AF931)</f>
        <v/>
      </c>
      <c r="E939" s="101"/>
      <c r="F939" s="11" t="str">
        <f>IF(Comparativo!F942="","",Comparativo!F942)</f>
        <v/>
      </c>
      <c r="G939" s="5" t="str">
        <f t="shared" si="14"/>
        <v/>
      </c>
      <c r="H939" s="5" t="str">
        <f>IF('Lista de Produtos'!AG931="","",'Lista de Produtos'!AG931)</f>
        <v/>
      </c>
    </row>
    <row r="940" spans="1:8" x14ac:dyDescent="0.3">
      <c r="A940" s="93" t="str">
        <f>IF(Comparativo!A943="","",Comparativo!A943)</f>
        <v/>
      </c>
      <c r="B940" s="94"/>
      <c r="C940" s="95"/>
      <c r="D940" s="100" t="str">
        <f>IF('Lista de Produtos'!AF932="","",'Lista de Produtos'!AF932)</f>
        <v/>
      </c>
      <c r="E940" s="101"/>
      <c r="F940" s="11" t="str">
        <f>IF(Comparativo!F943="","",Comparativo!F943)</f>
        <v/>
      </c>
      <c r="G940" s="5" t="str">
        <f t="shared" si="14"/>
        <v/>
      </c>
      <c r="H940" s="5" t="str">
        <f>IF('Lista de Produtos'!AG932="","",'Lista de Produtos'!AG932)</f>
        <v/>
      </c>
    </row>
    <row r="941" spans="1:8" x14ac:dyDescent="0.3">
      <c r="A941" s="93" t="str">
        <f>IF(Comparativo!A944="","",Comparativo!A944)</f>
        <v/>
      </c>
      <c r="B941" s="94"/>
      <c r="C941" s="95"/>
      <c r="D941" s="100" t="str">
        <f>IF('Lista de Produtos'!AF933="","",'Lista de Produtos'!AF933)</f>
        <v/>
      </c>
      <c r="E941" s="101"/>
      <c r="F941" s="11" t="str">
        <f>IF(Comparativo!F944="","",Comparativo!F944)</f>
        <v/>
      </c>
      <c r="G941" s="5" t="str">
        <f t="shared" si="14"/>
        <v/>
      </c>
      <c r="H941" s="5" t="str">
        <f>IF('Lista de Produtos'!AG933="","",'Lista de Produtos'!AG933)</f>
        <v/>
      </c>
    </row>
    <row r="942" spans="1:8" x14ac:dyDescent="0.3">
      <c r="A942" s="93" t="str">
        <f>IF(Comparativo!A945="","",Comparativo!A945)</f>
        <v/>
      </c>
      <c r="B942" s="94"/>
      <c r="C942" s="95"/>
      <c r="D942" s="100" t="str">
        <f>IF('Lista de Produtos'!AF934="","",'Lista de Produtos'!AF934)</f>
        <v/>
      </c>
      <c r="E942" s="101"/>
      <c r="F942" s="11" t="str">
        <f>IF(Comparativo!F945="","",Comparativo!F945)</f>
        <v/>
      </c>
      <c r="G942" s="5" t="str">
        <f t="shared" si="14"/>
        <v/>
      </c>
      <c r="H942" s="5" t="str">
        <f>IF('Lista de Produtos'!AG934="","",'Lista de Produtos'!AG934)</f>
        <v/>
      </c>
    </row>
    <row r="943" spans="1:8" x14ac:dyDescent="0.3">
      <c r="A943" s="93" t="str">
        <f>IF(Comparativo!A946="","",Comparativo!A946)</f>
        <v/>
      </c>
      <c r="B943" s="94"/>
      <c r="C943" s="95"/>
      <c r="D943" s="100" t="str">
        <f>IF('Lista de Produtos'!AF935="","",'Lista de Produtos'!AF935)</f>
        <v/>
      </c>
      <c r="E943" s="101"/>
      <c r="F943" s="11" t="str">
        <f>IF(Comparativo!F946="","",Comparativo!F946)</f>
        <v/>
      </c>
      <c r="G943" s="5" t="str">
        <f t="shared" si="14"/>
        <v/>
      </c>
      <c r="H943" s="5" t="str">
        <f>IF('Lista de Produtos'!AG935="","",'Lista de Produtos'!AG935)</f>
        <v/>
      </c>
    </row>
    <row r="944" spans="1:8" x14ac:dyDescent="0.3">
      <c r="A944" s="93" t="str">
        <f>IF(Comparativo!A947="","",Comparativo!A947)</f>
        <v/>
      </c>
      <c r="B944" s="94"/>
      <c r="C944" s="95"/>
      <c r="D944" s="100" t="str">
        <f>IF('Lista de Produtos'!AF936="","",'Lista de Produtos'!AF936)</f>
        <v/>
      </c>
      <c r="E944" s="101"/>
      <c r="F944" s="11" t="str">
        <f>IF(Comparativo!F947="","",Comparativo!F947)</f>
        <v/>
      </c>
      <c r="G944" s="5" t="str">
        <f t="shared" si="14"/>
        <v/>
      </c>
      <c r="H944" s="5" t="str">
        <f>IF('Lista de Produtos'!AG936="","",'Lista de Produtos'!AG936)</f>
        <v/>
      </c>
    </row>
    <row r="945" spans="1:8" x14ac:dyDescent="0.3">
      <c r="A945" s="93" t="str">
        <f>IF(Comparativo!A948="","",Comparativo!A948)</f>
        <v/>
      </c>
      <c r="B945" s="94"/>
      <c r="C945" s="95"/>
      <c r="D945" s="100" t="str">
        <f>IF('Lista de Produtos'!AF937="","",'Lista de Produtos'!AF937)</f>
        <v/>
      </c>
      <c r="E945" s="101"/>
      <c r="F945" s="11" t="str">
        <f>IF(Comparativo!F948="","",Comparativo!F948)</f>
        <v/>
      </c>
      <c r="G945" s="5" t="str">
        <f t="shared" si="14"/>
        <v/>
      </c>
      <c r="H945" s="5" t="str">
        <f>IF('Lista de Produtos'!AG937="","",'Lista de Produtos'!AG937)</f>
        <v/>
      </c>
    </row>
    <row r="946" spans="1:8" x14ac:dyDescent="0.3">
      <c r="A946" s="93" t="str">
        <f>IF(Comparativo!A949="","",Comparativo!A949)</f>
        <v/>
      </c>
      <c r="B946" s="94"/>
      <c r="C946" s="95"/>
      <c r="D946" s="100" t="str">
        <f>IF('Lista de Produtos'!AF938="","",'Lista de Produtos'!AF938)</f>
        <v/>
      </c>
      <c r="E946" s="101"/>
      <c r="F946" s="11" t="str">
        <f>IF(Comparativo!F949="","",Comparativo!F949)</f>
        <v/>
      </c>
      <c r="G946" s="5" t="str">
        <f t="shared" si="14"/>
        <v/>
      </c>
      <c r="H946" s="5" t="str">
        <f>IF('Lista de Produtos'!AG938="","",'Lista de Produtos'!AG938)</f>
        <v/>
      </c>
    </row>
    <row r="947" spans="1:8" x14ac:dyDescent="0.3">
      <c r="A947" s="93" t="str">
        <f>IF(Comparativo!A950="","",Comparativo!A950)</f>
        <v/>
      </c>
      <c r="B947" s="94"/>
      <c r="C947" s="95"/>
      <c r="D947" s="100" t="str">
        <f>IF('Lista de Produtos'!AF939="","",'Lista de Produtos'!AF939)</f>
        <v/>
      </c>
      <c r="E947" s="101"/>
      <c r="F947" s="11" t="str">
        <f>IF(Comparativo!F950="","",Comparativo!F950)</f>
        <v/>
      </c>
      <c r="G947" s="5" t="str">
        <f t="shared" si="14"/>
        <v/>
      </c>
      <c r="H947" s="5" t="str">
        <f>IF('Lista de Produtos'!AG939="","",'Lista de Produtos'!AG939)</f>
        <v/>
      </c>
    </row>
    <row r="948" spans="1:8" x14ac:dyDescent="0.3">
      <c r="A948" s="93" t="str">
        <f>IF(Comparativo!A951="","",Comparativo!A951)</f>
        <v/>
      </c>
      <c r="B948" s="94"/>
      <c r="C948" s="95"/>
      <c r="D948" s="100" t="str">
        <f>IF('Lista de Produtos'!AF940="","",'Lista de Produtos'!AF940)</f>
        <v/>
      </c>
      <c r="E948" s="101"/>
      <c r="F948" s="11" t="str">
        <f>IF(Comparativo!F951="","",Comparativo!F951)</f>
        <v/>
      </c>
      <c r="G948" s="5" t="str">
        <f t="shared" si="14"/>
        <v/>
      </c>
      <c r="H948" s="5" t="str">
        <f>IF('Lista de Produtos'!AG940="","",'Lista de Produtos'!AG940)</f>
        <v/>
      </c>
    </row>
    <row r="949" spans="1:8" x14ac:dyDescent="0.3">
      <c r="A949" s="93" t="str">
        <f>IF(Comparativo!A952="","",Comparativo!A952)</f>
        <v/>
      </c>
      <c r="B949" s="94"/>
      <c r="C949" s="95"/>
      <c r="D949" s="100" t="str">
        <f>IF('Lista de Produtos'!AF941="","",'Lista de Produtos'!AF941)</f>
        <v/>
      </c>
      <c r="E949" s="101"/>
      <c r="F949" s="11" t="str">
        <f>IF(Comparativo!F952="","",Comparativo!F952)</f>
        <v/>
      </c>
      <c r="G949" s="5" t="str">
        <f t="shared" si="14"/>
        <v/>
      </c>
      <c r="H949" s="5" t="str">
        <f>IF('Lista de Produtos'!AG941="","",'Lista de Produtos'!AG941)</f>
        <v/>
      </c>
    </row>
    <row r="950" spans="1:8" x14ac:dyDescent="0.3">
      <c r="A950" s="93" t="str">
        <f>IF(Comparativo!A953="","",Comparativo!A953)</f>
        <v/>
      </c>
      <c r="B950" s="94"/>
      <c r="C950" s="95"/>
      <c r="D950" s="100" t="str">
        <f>IF('Lista de Produtos'!AF942="","",'Lista de Produtos'!AF942)</f>
        <v/>
      </c>
      <c r="E950" s="101"/>
      <c r="F950" s="11" t="str">
        <f>IF(Comparativo!F953="","",Comparativo!F953)</f>
        <v/>
      </c>
      <c r="G950" s="5" t="str">
        <f t="shared" si="14"/>
        <v/>
      </c>
      <c r="H950" s="5" t="str">
        <f>IF('Lista de Produtos'!AG942="","",'Lista de Produtos'!AG942)</f>
        <v/>
      </c>
    </row>
    <row r="951" spans="1:8" x14ac:dyDescent="0.3">
      <c r="A951" s="93" t="str">
        <f>IF(Comparativo!A954="","",Comparativo!A954)</f>
        <v/>
      </c>
      <c r="B951" s="94"/>
      <c r="C951" s="95"/>
      <c r="D951" s="100" t="str">
        <f>IF('Lista de Produtos'!AF943="","",'Lista de Produtos'!AF943)</f>
        <v/>
      </c>
      <c r="E951" s="101"/>
      <c r="F951" s="11" t="str">
        <f>IF(Comparativo!F954="","",Comparativo!F954)</f>
        <v/>
      </c>
      <c r="G951" s="5" t="str">
        <f t="shared" si="14"/>
        <v/>
      </c>
      <c r="H951" s="5" t="str">
        <f>IF('Lista de Produtos'!AG943="","",'Lista de Produtos'!AG943)</f>
        <v/>
      </c>
    </row>
    <row r="952" spans="1:8" x14ac:dyDescent="0.3">
      <c r="A952" s="93" t="str">
        <f>IF(Comparativo!A955="","",Comparativo!A955)</f>
        <v/>
      </c>
      <c r="B952" s="94"/>
      <c r="C952" s="95"/>
      <c r="D952" s="100" t="str">
        <f>IF('Lista de Produtos'!AF944="","",'Lista de Produtos'!AF944)</f>
        <v/>
      </c>
      <c r="E952" s="101"/>
      <c r="F952" s="11" t="str">
        <f>IF(Comparativo!F955="","",Comparativo!F955)</f>
        <v/>
      </c>
      <c r="G952" s="5" t="str">
        <f t="shared" si="14"/>
        <v/>
      </c>
      <c r="H952" s="5" t="str">
        <f>IF('Lista de Produtos'!AG944="","",'Lista de Produtos'!AG944)</f>
        <v/>
      </c>
    </row>
    <row r="953" spans="1:8" x14ac:dyDescent="0.3">
      <c r="A953" s="93" t="str">
        <f>IF(Comparativo!A956="","",Comparativo!A956)</f>
        <v/>
      </c>
      <c r="B953" s="94"/>
      <c r="C953" s="95"/>
      <c r="D953" s="100" t="str">
        <f>IF('Lista de Produtos'!AF945="","",'Lista de Produtos'!AF945)</f>
        <v/>
      </c>
      <c r="E953" s="101"/>
      <c r="F953" s="11" t="str">
        <f>IF(Comparativo!F956="","",Comparativo!F956)</f>
        <v/>
      </c>
      <c r="G953" s="5" t="str">
        <f t="shared" si="14"/>
        <v/>
      </c>
      <c r="H953" s="5" t="str">
        <f>IF('Lista de Produtos'!AG945="","",'Lista de Produtos'!AG945)</f>
        <v/>
      </c>
    </row>
    <row r="954" spans="1:8" x14ac:dyDescent="0.3">
      <c r="A954" s="93" t="str">
        <f>IF(Comparativo!A957="","",Comparativo!A957)</f>
        <v/>
      </c>
      <c r="B954" s="94"/>
      <c r="C954" s="95"/>
      <c r="D954" s="100" t="str">
        <f>IF('Lista de Produtos'!AF946="","",'Lista de Produtos'!AF946)</f>
        <v/>
      </c>
      <c r="E954" s="101"/>
      <c r="F954" s="11" t="str">
        <f>IF(Comparativo!F957="","",Comparativo!F957)</f>
        <v/>
      </c>
      <c r="G954" s="5" t="str">
        <f t="shared" si="14"/>
        <v/>
      </c>
      <c r="H954" s="5" t="str">
        <f>IF('Lista de Produtos'!AG946="","",'Lista de Produtos'!AG946)</f>
        <v/>
      </c>
    </row>
    <row r="955" spans="1:8" x14ac:dyDescent="0.3">
      <c r="A955" s="93" t="str">
        <f>IF(Comparativo!A958="","",Comparativo!A958)</f>
        <v/>
      </c>
      <c r="B955" s="94"/>
      <c r="C955" s="95"/>
      <c r="D955" s="100" t="str">
        <f>IF('Lista de Produtos'!AF947="","",'Lista de Produtos'!AF947)</f>
        <v/>
      </c>
      <c r="E955" s="101"/>
      <c r="F955" s="11" t="str">
        <f>IF(Comparativo!F958="","",Comparativo!F958)</f>
        <v/>
      </c>
      <c r="G955" s="5" t="str">
        <f t="shared" si="14"/>
        <v/>
      </c>
      <c r="H955" s="5" t="str">
        <f>IF('Lista de Produtos'!AG947="","",'Lista de Produtos'!AG947)</f>
        <v/>
      </c>
    </row>
    <row r="956" spans="1:8" x14ac:dyDescent="0.3">
      <c r="A956" s="93" t="str">
        <f>IF(Comparativo!A959="","",Comparativo!A959)</f>
        <v/>
      </c>
      <c r="B956" s="94"/>
      <c r="C956" s="95"/>
      <c r="D956" s="100" t="str">
        <f>IF('Lista de Produtos'!AF948="","",'Lista de Produtos'!AF948)</f>
        <v/>
      </c>
      <c r="E956" s="101"/>
      <c r="F956" s="11" t="str">
        <f>IF(Comparativo!F959="","",Comparativo!F959)</f>
        <v/>
      </c>
      <c r="G956" s="5" t="str">
        <f t="shared" si="14"/>
        <v/>
      </c>
      <c r="H956" s="5" t="str">
        <f>IF('Lista de Produtos'!AG948="","",'Lista de Produtos'!AG948)</f>
        <v/>
      </c>
    </row>
    <row r="957" spans="1:8" x14ac:dyDescent="0.3">
      <c r="A957" s="93" t="str">
        <f>IF(Comparativo!A960="","",Comparativo!A960)</f>
        <v/>
      </c>
      <c r="B957" s="94"/>
      <c r="C957" s="95"/>
      <c r="D957" s="100" t="str">
        <f>IF('Lista de Produtos'!AF949="","",'Lista de Produtos'!AF949)</f>
        <v/>
      </c>
      <c r="E957" s="101"/>
      <c r="F957" s="11" t="str">
        <f>IF(Comparativo!F960="","",Comparativo!F960)</f>
        <v/>
      </c>
      <c r="G957" s="5" t="str">
        <f t="shared" si="14"/>
        <v/>
      </c>
      <c r="H957" s="5" t="str">
        <f>IF('Lista de Produtos'!AG949="","",'Lista de Produtos'!AG949)</f>
        <v/>
      </c>
    </row>
    <row r="958" spans="1:8" x14ac:dyDescent="0.3">
      <c r="A958" s="93" t="str">
        <f>IF(Comparativo!A961="","",Comparativo!A961)</f>
        <v/>
      </c>
      <c r="B958" s="94"/>
      <c r="C958" s="95"/>
      <c r="D958" s="100" t="str">
        <f>IF('Lista de Produtos'!AF950="","",'Lista de Produtos'!AF950)</f>
        <v/>
      </c>
      <c r="E958" s="101"/>
      <c r="F958" s="11" t="str">
        <f>IF(Comparativo!F961="","",Comparativo!F961)</f>
        <v/>
      </c>
      <c r="G958" s="5" t="str">
        <f t="shared" si="14"/>
        <v/>
      </c>
      <c r="H958" s="5" t="str">
        <f>IF('Lista de Produtos'!AG950="","",'Lista de Produtos'!AG950)</f>
        <v/>
      </c>
    </row>
    <row r="959" spans="1:8" x14ac:dyDescent="0.3">
      <c r="A959" s="93" t="str">
        <f>IF(Comparativo!A962="","",Comparativo!A962)</f>
        <v/>
      </c>
      <c r="B959" s="94"/>
      <c r="C959" s="95"/>
      <c r="D959" s="100" t="str">
        <f>IF('Lista de Produtos'!AF951="","",'Lista de Produtos'!AF951)</f>
        <v/>
      </c>
      <c r="E959" s="101"/>
      <c r="F959" s="11" t="str">
        <f>IF(Comparativo!F962="","",Comparativo!F962)</f>
        <v/>
      </c>
      <c r="G959" s="5" t="str">
        <f t="shared" si="14"/>
        <v/>
      </c>
      <c r="H959" s="5" t="str">
        <f>IF('Lista de Produtos'!AG951="","",'Lista de Produtos'!AG951)</f>
        <v/>
      </c>
    </row>
    <row r="960" spans="1:8" x14ac:dyDescent="0.3">
      <c r="A960" s="93" t="str">
        <f>IF(Comparativo!A963="","",Comparativo!A963)</f>
        <v/>
      </c>
      <c r="B960" s="94"/>
      <c r="C960" s="95"/>
      <c r="D960" s="100" t="str">
        <f>IF('Lista de Produtos'!AF952="","",'Lista de Produtos'!AF952)</f>
        <v/>
      </c>
      <c r="E960" s="101"/>
      <c r="F960" s="11" t="str">
        <f>IF(Comparativo!F963="","",Comparativo!F963)</f>
        <v/>
      </c>
      <c r="G960" s="5" t="str">
        <f t="shared" si="14"/>
        <v/>
      </c>
      <c r="H960" s="5" t="str">
        <f>IF('Lista de Produtos'!AG952="","",'Lista de Produtos'!AG952)</f>
        <v/>
      </c>
    </row>
    <row r="961" spans="1:8" x14ac:dyDescent="0.3">
      <c r="A961" s="93" t="str">
        <f>IF(Comparativo!A964="","",Comparativo!A964)</f>
        <v/>
      </c>
      <c r="B961" s="94"/>
      <c r="C961" s="95"/>
      <c r="D961" s="100" t="str">
        <f>IF('Lista de Produtos'!AF953="","",'Lista de Produtos'!AF953)</f>
        <v/>
      </c>
      <c r="E961" s="101"/>
      <c r="F961" s="11" t="str">
        <f>IF(Comparativo!F964="","",Comparativo!F964)</f>
        <v/>
      </c>
      <c r="G961" s="5" t="str">
        <f t="shared" si="14"/>
        <v/>
      </c>
      <c r="H961" s="5" t="str">
        <f>IF('Lista de Produtos'!AG953="","",'Lista de Produtos'!AG953)</f>
        <v/>
      </c>
    </row>
    <row r="962" spans="1:8" x14ac:dyDescent="0.3">
      <c r="A962" s="93" t="str">
        <f>IF(Comparativo!A965="","",Comparativo!A965)</f>
        <v/>
      </c>
      <c r="B962" s="94"/>
      <c r="C962" s="95"/>
      <c r="D962" s="100" t="str">
        <f>IF('Lista de Produtos'!AF954="","",'Lista de Produtos'!AF954)</f>
        <v/>
      </c>
      <c r="E962" s="101"/>
      <c r="F962" s="11" t="str">
        <f>IF(Comparativo!F965="","",Comparativo!F965)</f>
        <v/>
      </c>
      <c r="G962" s="5" t="str">
        <f t="shared" si="14"/>
        <v/>
      </c>
      <c r="H962" s="5" t="str">
        <f>IF('Lista de Produtos'!AG954="","",'Lista de Produtos'!AG954)</f>
        <v/>
      </c>
    </row>
    <row r="963" spans="1:8" x14ac:dyDescent="0.3">
      <c r="A963" s="93" t="str">
        <f>IF(Comparativo!A966="","",Comparativo!A966)</f>
        <v/>
      </c>
      <c r="B963" s="94"/>
      <c r="C963" s="95"/>
      <c r="D963" s="100" t="str">
        <f>IF('Lista de Produtos'!AF955="","",'Lista de Produtos'!AF955)</f>
        <v/>
      </c>
      <c r="E963" s="101"/>
      <c r="F963" s="11" t="str">
        <f>IF(Comparativo!F966="","",Comparativo!F966)</f>
        <v/>
      </c>
      <c r="G963" s="5" t="str">
        <f t="shared" si="14"/>
        <v/>
      </c>
      <c r="H963" s="5" t="str">
        <f>IF('Lista de Produtos'!AG955="","",'Lista de Produtos'!AG955)</f>
        <v/>
      </c>
    </row>
    <row r="964" spans="1:8" x14ac:dyDescent="0.3">
      <c r="A964" s="93" t="str">
        <f>IF(Comparativo!A967="","",Comparativo!A967)</f>
        <v/>
      </c>
      <c r="B964" s="94"/>
      <c r="C964" s="95"/>
      <c r="D964" s="100" t="str">
        <f>IF('Lista de Produtos'!AF956="","",'Lista de Produtos'!AF956)</f>
        <v/>
      </c>
      <c r="E964" s="101"/>
      <c r="F964" s="11" t="str">
        <f>IF(Comparativo!F967="","",Comparativo!F967)</f>
        <v/>
      </c>
      <c r="G964" s="5" t="str">
        <f t="shared" si="14"/>
        <v/>
      </c>
      <c r="H964" s="5" t="str">
        <f>IF('Lista de Produtos'!AG956="","",'Lista de Produtos'!AG956)</f>
        <v/>
      </c>
    </row>
    <row r="965" spans="1:8" x14ac:dyDescent="0.3">
      <c r="A965" s="93" t="str">
        <f>IF(Comparativo!A968="","",Comparativo!A968)</f>
        <v/>
      </c>
      <c r="B965" s="94"/>
      <c r="C965" s="95"/>
      <c r="D965" s="100" t="str">
        <f>IF('Lista de Produtos'!AF957="","",'Lista de Produtos'!AF957)</f>
        <v/>
      </c>
      <c r="E965" s="101"/>
      <c r="F965" s="11" t="str">
        <f>IF(Comparativo!F968="","",Comparativo!F968)</f>
        <v/>
      </c>
      <c r="G965" s="5" t="str">
        <f t="shared" si="14"/>
        <v/>
      </c>
      <c r="H965" s="5" t="str">
        <f>IF('Lista de Produtos'!AG957="","",'Lista de Produtos'!AG957)</f>
        <v/>
      </c>
    </row>
    <row r="966" spans="1:8" x14ac:dyDescent="0.3">
      <c r="A966" s="93" t="str">
        <f>IF(Comparativo!A969="","",Comparativo!A969)</f>
        <v/>
      </c>
      <c r="B966" s="94"/>
      <c r="C966" s="95"/>
      <c r="D966" s="100" t="str">
        <f>IF('Lista de Produtos'!AF958="","",'Lista de Produtos'!AF958)</f>
        <v/>
      </c>
      <c r="E966" s="101"/>
      <c r="F966" s="11" t="str">
        <f>IF(Comparativo!F969="","",Comparativo!F969)</f>
        <v/>
      </c>
      <c r="G966" s="5" t="str">
        <f t="shared" si="14"/>
        <v/>
      </c>
      <c r="H966" s="5" t="str">
        <f>IF('Lista de Produtos'!AG958="","",'Lista de Produtos'!AG958)</f>
        <v/>
      </c>
    </row>
    <row r="967" spans="1:8" x14ac:dyDescent="0.3">
      <c r="A967" s="93" t="str">
        <f>IF(Comparativo!A970="","",Comparativo!A970)</f>
        <v/>
      </c>
      <c r="B967" s="94"/>
      <c r="C967" s="95"/>
      <c r="D967" s="100" t="str">
        <f>IF('Lista de Produtos'!AF959="","",'Lista de Produtos'!AF959)</f>
        <v/>
      </c>
      <c r="E967" s="101"/>
      <c r="F967" s="11" t="str">
        <f>IF(Comparativo!F970="","",Comparativo!F970)</f>
        <v/>
      </c>
      <c r="G967" s="5" t="str">
        <f t="shared" si="14"/>
        <v/>
      </c>
      <c r="H967" s="5" t="str">
        <f>IF('Lista de Produtos'!AG959="","",'Lista de Produtos'!AG959)</f>
        <v/>
      </c>
    </row>
    <row r="968" spans="1:8" x14ac:dyDescent="0.3">
      <c r="A968" s="93" t="str">
        <f>IF(Comparativo!A971="","",Comparativo!A971)</f>
        <v/>
      </c>
      <c r="B968" s="94"/>
      <c r="C968" s="95"/>
      <c r="D968" s="100" t="str">
        <f>IF('Lista de Produtos'!AF960="","",'Lista de Produtos'!AF960)</f>
        <v/>
      </c>
      <c r="E968" s="101"/>
      <c r="F968" s="11" t="str">
        <f>IF(Comparativo!F971="","",Comparativo!F971)</f>
        <v/>
      </c>
      <c r="G968" s="5" t="str">
        <f t="shared" si="14"/>
        <v/>
      </c>
      <c r="H968" s="5" t="str">
        <f>IF('Lista de Produtos'!AG960="","",'Lista de Produtos'!AG960)</f>
        <v/>
      </c>
    </row>
    <row r="969" spans="1:8" x14ac:dyDescent="0.3">
      <c r="A969" s="93" t="str">
        <f>IF(Comparativo!A972="","",Comparativo!A972)</f>
        <v/>
      </c>
      <c r="B969" s="94"/>
      <c r="C969" s="95"/>
      <c r="D969" s="100" t="str">
        <f>IF('Lista de Produtos'!AF961="","",'Lista de Produtos'!AF961)</f>
        <v/>
      </c>
      <c r="E969" s="101"/>
      <c r="F969" s="11" t="str">
        <f>IF(Comparativo!F972="","",Comparativo!F972)</f>
        <v/>
      </c>
      <c r="G969" s="5" t="str">
        <f t="shared" si="14"/>
        <v/>
      </c>
      <c r="H969" s="5" t="str">
        <f>IF('Lista de Produtos'!AG961="","",'Lista de Produtos'!AG961)</f>
        <v/>
      </c>
    </row>
    <row r="970" spans="1:8" x14ac:dyDescent="0.3">
      <c r="A970" s="93" t="str">
        <f>IF(Comparativo!A973="","",Comparativo!A973)</f>
        <v/>
      </c>
      <c r="B970" s="94"/>
      <c r="C970" s="95"/>
      <c r="D970" s="100" t="str">
        <f>IF('Lista de Produtos'!AF962="","",'Lista de Produtos'!AF962)</f>
        <v/>
      </c>
      <c r="E970" s="101"/>
      <c r="F970" s="11" t="str">
        <f>IF(Comparativo!F973="","",Comparativo!F973)</f>
        <v/>
      </c>
      <c r="G970" s="5" t="str">
        <f t="shared" si="14"/>
        <v/>
      </c>
      <c r="H970" s="5" t="str">
        <f>IF('Lista de Produtos'!AG962="","",'Lista de Produtos'!AG962)</f>
        <v/>
      </c>
    </row>
    <row r="971" spans="1:8" x14ac:dyDescent="0.3">
      <c r="A971" s="93" t="str">
        <f>IF(Comparativo!A974="","",Comparativo!A974)</f>
        <v/>
      </c>
      <c r="B971" s="94"/>
      <c r="C971" s="95"/>
      <c r="D971" s="100" t="str">
        <f>IF('Lista de Produtos'!AF963="","",'Lista de Produtos'!AF963)</f>
        <v/>
      </c>
      <c r="E971" s="101"/>
      <c r="F971" s="11" t="str">
        <f>IF(Comparativo!F974="","",Comparativo!F974)</f>
        <v/>
      </c>
      <c r="G971" s="5" t="str">
        <f t="shared" ref="G971:G1006" si="15">IFERROR(D971*F971,"")</f>
        <v/>
      </c>
      <c r="H971" s="5" t="str">
        <f>IF('Lista de Produtos'!AG963="","",'Lista de Produtos'!AG963)</f>
        <v/>
      </c>
    </row>
    <row r="972" spans="1:8" x14ac:dyDescent="0.3">
      <c r="A972" s="93" t="str">
        <f>IF(Comparativo!A975="","",Comparativo!A975)</f>
        <v/>
      </c>
      <c r="B972" s="94"/>
      <c r="C972" s="95"/>
      <c r="D972" s="100" t="str">
        <f>IF('Lista de Produtos'!AF964="","",'Lista de Produtos'!AF964)</f>
        <v/>
      </c>
      <c r="E972" s="101"/>
      <c r="F972" s="11" t="str">
        <f>IF(Comparativo!F975="","",Comparativo!F975)</f>
        <v/>
      </c>
      <c r="G972" s="5" t="str">
        <f t="shared" si="15"/>
        <v/>
      </c>
      <c r="H972" s="5" t="str">
        <f>IF('Lista de Produtos'!AG964="","",'Lista de Produtos'!AG964)</f>
        <v/>
      </c>
    </row>
    <row r="973" spans="1:8" x14ac:dyDescent="0.3">
      <c r="A973" s="93" t="str">
        <f>IF(Comparativo!A976="","",Comparativo!A976)</f>
        <v/>
      </c>
      <c r="B973" s="94"/>
      <c r="C973" s="95"/>
      <c r="D973" s="100" t="str">
        <f>IF('Lista de Produtos'!AF965="","",'Lista de Produtos'!AF965)</f>
        <v/>
      </c>
      <c r="E973" s="101"/>
      <c r="F973" s="11" t="str">
        <f>IF(Comparativo!F976="","",Comparativo!F976)</f>
        <v/>
      </c>
      <c r="G973" s="5" t="str">
        <f t="shared" si="15"/>
        <v/>
      </c>
      <c r="H973" s="5" t="str">
        <f>IF('Lista de Produtos'!AG965="","",'Lista de Produtos'!AG965)</f>
        <v/>
      </c>
    </row>
    <row r="974" spans="1:8" x14ac:dyDescent="0.3">
      <c r="A974" s="93" t="str">
        <f>IF(Comparativo!A977="","",Comparativo!A977)</f>
        <v/>
      </c>
      <c r="B974" s="94"/>
      <c r="C974" s="95"/>
      <c r="D974" s="100" t="str">
        <f>IF('Lista de Produtos'!AF966="","",'Lista de Produtos'!AF966)</f>
        <v/>
      </c>
      <c r="E974" s="101"/>
      <c r="F974" s="11" t="str">
        <f>IF(Comparativo!F977="","",Comparativo!F977)</f>
        <v/>
      </c>
      <c r="G974" s="5" t="str">
        <f t="shared" si="15"/>
        <v/>
      </c>
      <c r="H974" s="5" t="str">
        <f>IF('Lista de Produtos'!AG966="","",'Lista de Produtos'!AG966)</f>
        <v/>
      </c>
    </row>
    <row r="975" spans="1:8" x14ac:dyDescent="0.3">
      <c r="A975" s="93" t="str">
        <f>IF(Comparativo!A978="","",Comparativo!A978)</f>
        <v/>
      </c>
      <c r="B975" s="94"/>
      <c r="C975" s="95"/>
      <c r="D975" s="100" t="str">
        <f>IF('Lista de Produtos'!AF967="","",'Lista de Produtos'!AF967)</f>
        <v/>
      </c>
      <c r="E975" s="101"/>
      <c r="F975" s="11" t="str">
        <f>IF(Comparativo!F978="","",Comparativo!F978)</f>
        <v/>
      </c>
      <c r="G975" s="5" t="str">
        <f t="shared" si="15"/>
        <v/>
      </c>
      <c r="H975" s="5" t="str">
        <f>IF('Lista de Produtos'!AG967="","",'Lista de Produtos'!AG967)</f>
        <v/>
      </c>
    </row>
    <row r="976" spans="1:8" x14ac:dyDescent="0.3">
      <c r="A976" s="93" t="str">
        <f>IF(Comparativo!A979="","",Comparativo!A979)</f>
        <v/>
      </c>
      <c r="B976" s="94"/>
      <c r="C976" s="95"/>
      <c r="D976" s="100" t="str">
        <f>IF('Lista de Produtos'!AF968="","",'Lista de Produtos'!AF968)</f>
        <v/>
      </c>
      <c r="E976" s="101"/>
      <c r="F976" s="11" t="str">
        <f>IF(Comparativo!F979="","",Comparativo!F979)</f>
        <v/>
      </c>
      <c r="G976" s="5" t="str">
        <f t="shared" si="15"/>
        <v/>
      </c>
      <c r="H976" s="5" t="str">
        <f>IF('Lista de Produtos'!AG968="","",'Lista de Produtos'!AG968)</f>
        <v/>
      </c>
    </row>
    <row r="977" spans="1:8" x14ac:dyDescent="0.3">
      <c r="A977" s="93" t="str">
        <f>IF(Comparativo!A980="","",Comparativo!A980)</f>
        <v/>
      </c>
      <c r="B977" s="94"/>
      <c r="C977" s="95"/>
      <c r="D977" s="100" t="str">
        <f>IF('Lista de Produtos'!AF969="","",'Lista de Produtos'!AF969)</f>
        <v/>
      </c>
      <c r="E977" s="101"/>
      <c r="F977" s="11" t="str">
        <f>IF(Comparativo!F980="","",Comparativo!F980)</f>
        <v/>
      </c>
      <c r="G977" s="5" t="str">
        <f t="shared" si="15"/>
        <v/>
      </c>
      <c r="H977" s="5" t="str">
        <f>IF('Lista de Produtos'!AG969="","",'Lista de Produtos'!AG969)</f>
        <v/>
      </c>
    </row>
    <row r="978" spans="1:8" x14ac:dyDescent="0.3">
      <c r="A978" s="93" t="str">
        <f>IF(Comparativo!A981="","",Comparativo!A981)</f>
        <v/>
      </c>
      <c r="B978" s="94"/>
      <c r="C978" s="95"/>
      <c r="D978" s="100" t="str">
        <f>IF('Lista de Produtos'!AF970="","",'Lista de Produtos'!AF970)</f>
        <v/>
      </c>
      <c r="E978" s="101"/>
      <c r="F978" s="11" t="str">
        <f>IF(Comparativo!F981="","",Comparativo!F981)</f>
        <v/>
      </c>
      <c r="G978" s="5" t="str">
        <f t="shared" si="15"/>
        <v/>
      </c>
      <c r="H978" s="5" t="str">
        <f>IF('Lista de Produtos'!AG970="","",'Lista de Produtos'!AG970)</f>
        <v/>
      </c>
    </row>
    <row r="979" spans="1:8" x14ac:dyDescent="0.3">
      <c r="A979" s="93" t="str">
        <f>IF(Comparativo!A982="","",Comparativo!A982)</f>
        <v/>
      </c>
      <c r="B979" s="94"/>
      <c r="C979" s="95"/>
      <c r="D979" s="100" t="str">
        <f>IF('Lista de Produtos'!AF971="","",'Lista de Produtos'!AF971)</f>
        <v/>
      </c>
      <c r="E979" s="101"/>
      <c r="F979" s="11" t="str">
        <f>IF(Comparativo!F982="","",Comparativo!F982)</f>
        <v/>
      </c>
      <c r="G979" s="5" t="str">
        <f t="shared" si="15"/>
        <v/>
      </c>
      <c r="H979" s="5" t="str">
        <f>IF('Lista de Produtos'!AG971="","",'Lista de Produtos'!AG971)</f>
        <v/>
      </c>
    </row>
    <row r="980" spans="1:8" x14ac:dyDescent="0.3">
      <c r="A980" s="93" t="str">
        <f>IF(Comparativo!A983="","",Comparativo!A983)</f>
        <v/>
      </c>
      <c r="B980" s="94"/>
      <c r="C980" s="95"/>
      <c r="D980" s="100" t="str">
        <f>IF('Lista de Produtos'!AF972="","",'Lista de Produtos'!AF972)</f>
        <v/>
      </c>
      <c r="E980" s="101"/>
      <c r="F980" s="11" t="str">
        <f>IF(Comparativo!F983="","",Comparativo!F983)</f>
        <v/>
      </c>
      <c r="G980" s="5" t="str">
        <f t="shared" si="15"/>
        <v/>
      </c>
      <c r="H980" s="5" t="str">
        <f>IF('Lista de Produtos'!AG972="","",'Lista de Produtos'!AG972)</f>
        <v/>
      </c>
    </row>
    <row r="981" spans="1:8" x14ac:dyDescent="0.3">
      <c r="A981" s="93" t="str">
        <f>IF(Comparativo!A984="","",Comparativo!A984)</f>
        <v/>
      </c>
      <c r="B981" s="94"/>
      <c r="C981" s="95"/>
      <c r="D981" s="100" t="str">
        <f>IF('Lista de Produtos'!AF973="","",'Lista de Produtos'!AF973)</f>
        <v/>
      </c>
      <c r="E981" s="101"/>
      <c r="F981" s="11" t="str">
        <f>IF(Comparativo!F984="","",Comparativo!F984)</f>
        <v/>
      </c>
      <c r="G981" s="5" t="str">
        <f t="shared" si="15"/>
        <v/>
      </c>
      <c r="H981" s="5" t="str">
        <f>IF('Lista de Produtos'!AG973="","",'Lista de Produtos'!AG973)</f>
        <v/>
      </c>
    </row>
    <row r="982" spans="1:8" x14ac:dyDescent="0.3">
      <c r="A982" s="93" t="str">
        <f>IF(Comparativo!A985="","",Comparativo!A985)</f>
        <v/>
      </c>
      <c r="B982" s="94"/>
      <c r="C982" s="95"/>
      <c r="D982" s="100" t="str">
        <f>IF('Lista de Produtos'!AF974="","",'Lista de Produtos'!AF974)</f>
        <v/>
      </c>
      <c r="E982" s="101"/>
      <c r="F982" s="11" t="str">
        <f>IF(Comparativo!F985="","",Comparativo!F985)</f>
        <v/>
      </c>
      <c r="G982" s="5" t="str">
        <f t="shared" si="15"/>
        <v/>
      </c>
      <c r="H982" s="5" t="str">
        <f>IF('Lista de Produtos'!AG974="","",'Lista de Produtos'!AG974)</f>
        <v/>
      </c>
    </row>
    <row r="983" spans="1:8" x14ac:dyDescent="0.3">
      <c r="A983" s="93" t="str">
        <f>IF(Comparativo!A986="","",Comparativo!A986)</f>
        <v/>
      </c>
      <c r="B983" s="94"/>
      <c r="C983" s="95"/>
      <c r="D983" s="100" t="str">
        <f>IF('Lista de Produtos'!AF975="","",'Lista de Produtos'!AF975)</f>
        <v/>
      </c>
      <c r="E983" s="101"/>
      <c r="F983" s="11" t="str">
        <f>IF(Comparativo!F986="","",Comparativo!F986)</f>
        <v/>
      </c>
      <c r="G983" s="5" t="str">
        <f t="shared" si="15"/>
        <v/>
      </c>
      <c r="H983" s="5" t="str">
        <f>IF('Lista de Produtos'!AG975="","",'Lista de Produtos'!AG975)</f>
        <v/>
      </c>
    </row>
    <row r="984" spans="1:8" x14ac:dyDescent="0.3">
      <c r="A984" s="93" t="str">
        <f>IF(Comparativo!A987="","",Comparativo!A987)</f>
        <v/>
      </c>
      <c r="B984" s="94"/>
      <c r="C984" s="95"/>
      <c r="D984" s="100" t="str">
        <f>IF('Lista de Produtos'!AF976="","",'Lista de Produtos'!AF976)</f>
        <v/>
      </c>
      <c r="E984" s="101"/>
      <c r="F984" s="11" t="str">
        <f>IF(Comparativo!F987="","",Comparativo!F987)</f>
        <v/>
      </c>
      <c r="G984" s="5" t="str">
        <f t="shared" si="15"/>
        <v/>
      </c>
      <c r="H984" s="5" t="str">
        <f>IF('Lista de Produtos'!AG976="","",'Lista de Produtos'!AG976)</f>
        <v/>
      </c>
    </row>
    <row r="985" spans="1:8" x14ac:dyDescent="0.3">
      <c r="A985" s="93" t="str">
        <f>IF(Comparativo!A988="","",Comparativo!A988)</f>
        <v/>
      </c>
      <c r="B985" s="94"/>
      <c r="C985" s="95"/>
      <c r="D985" s="100" t="str">
        <f>IF('Lista de Produtos'!AF977="","",'Lista de Produtos'!AF977)</f>
        <v/>
      </c>
      <c r="E985" s="101"/>
      <c r="F985" s="11" t="str">
        <f>IF(Comparativo!F988="","",Comparativo!F988)</f>
        <v/>
      </c>
      <c r="G985" s="5" t="str">
        <f t="shared" si="15"/>
        <v/>
      </c>
      <c r="H985" s="5" t="str">
        <f>IF('Lista de Produtos'!AG977="","",'Lista de Produtos'!AG977)</f>
        <v/>
      </c>
    </row>
    <row r="986" spans="1:8" x14ac:dyDescent="0.3">
      <c r="A986" s="93" t="str">
        <f>IF(Comparativo!A989="","",Comparativo!A989)</f>
        <v/>
      </c>
      <c r="B986" s="94"/>
      <c r="C986" s="95"/>
      <c r="D986" s="100" t="str">
        <f>IF('Lista de Produtos'!AF978="","",'Lista de Produtos'!AF978)</f>
        <v/>
      </c>
      <c r="E986" s="101"/>
      <c r="F986" s="11" t="str">
        <f>IF(Comparativo!F989="","",Comparativo!F989)</f>
        <v/>
      </c>
      <c r="G986" s="5" t="str">
        <f t="shared" si="15"/>
        <v/>
      </c>
      <c r="H986" s="5" t="str">
        <f>IF('Lista de Produtos'!AG978="","",'Lista de Produtos'!AG978)</f>
        <v/>
      </c>
    </row>
    <row r="987" spans="1:8" x14ac:dyDescent="0.3">
      <c r="A987" s="93" t="str">
        <f>IF(Comparativo!A990="","",Comparativo!A990)</f>
        <v/>
      </c>
      <c r="B987" s="94"/>
      <c r="C987" s="95"/>
      <c r="D987" s="100" t="str">
        <f>IF('Lista de Produtos'!AF979="","",'Lista de Produtos'!AF979)</f>
        <v/>
      </c>
      <c r="E987" s="101"/>
      <c r="F987" s="11" t="str">
        <f>IF(Comparativo!F990="","",Comparativo!F990)</f>
        <v/>
      </c>
      <c r="G987" s="5" t="str">
        <f t="shared" si="15"/>
        <v/>
      </c>
      <c r="H987" s="5" t="str">
        <f>IF('Lista de Produtos'!AG979="","",'Lista de Produtos'!AG979)</f>
        <v/>
      </c>
    </row>
    <row r="988" spans="1:8" x14ac:dyDescent="0.3">
      <c r="A988" s="93" t="str">
        <f>IF(Comparativo!A991="","",Comparativo!A991)</f>
        <v/>
      </c>
      <c r="B988" s="94"/>
      <c r="C988" s="95"/>
      <c r="D988" s="100" t="str">
        <f>IF('Lista de Produtos'!AF980="","",'Lista de Produtos'!AF980)</f>
        <v/>
      </c>
      <c r="E988" s="101"/>
      <c r="F988" s="11" t="str">
        <f>IF(Comparativo!F991="","",Comparativo!F991)</f>
        <v/>
      </c>
      <c r="G988" s="5" t="str">
        <f t="shared" si="15"/>
        <v/>
      </c>
      <c r="H988" s="5" t="str">
        <f>IF('Lista de Produtos'!AG980="","",'Lista de Produtos'!AG980)</f>
        <v/>
      </c>
    </row>
    <row r="989" spans="1:8" x14ac:dyDescent="0.3">
      <c r="A989" s="93" t="str">
        <f>IF(Comparativo!A992="","",Comparativo!A992)</f>
        <v/>
      </c>
      <c r="B989" s="94"/>
      <c r="C989" s="95"/>
      <c r="D989" s="100" t="str">
        <f>IF('Lista de Produtos'!AF981="","",'Lista de Produtos'!AF981)</f>
        <v/>
      </c>
      <c r="E989" s="101"/>
      <c r="F989" s="11" t="str">
        <f>IF(Comparativo!F992="","",Comparativo!F992)</f>
        <v/>
      </c>
      <c r="G989" s="5" t="str">
        <f t="shared" si="15"/>
        <v/>
      </c>
      <c r="H989" s="5" t="str">
        <f>IF('Lista de Produtos'!AG981="","",'Lista de Produtos'!AG981)</f>
        <v/>
      </c>
    </row>
    <row r="990" spans="1:8" x14ac:dyDescent="0.3">
      <c r="A990" s="93" t="str">
        <f>IF(Comparativo!A993="","",Comparativo!A993)</f>
        <v/>
      </c>
      <c r="B990" s="94"/>
      <c r="C990" s="95"/>
      <c r="D990" s="100" t="str">
        <f>IF('Lista de Produtos'!AF982="","",'Lista de Produtos'!AF982)</f>
        <v/>
      </c>
      <c r="E990" s="101"/>
      <c r="F990" s="11" t="str">
        <f>IF(Comparativo!F993="","",Comparativo!F993)</f>
        <v/>
      </c>
      <c r="G990" s="5" t="str">
        <f t="shared" si="15"/>
        <v/>
      </c>
      <c r="H990" s="5" t="str">
        <f>IF('Lista de Produtos'!AG982="","",'Lista de Produtos'!AG982)</f>
        <v/>
      </c>
    </row>
    <row r="991" spans="1:8" x14ac:dyDescent="0.3">
      <c r="A991" s="93" t="str">
        <f>IF(Comparativo!A994="","",Comparativo!A994)</f>
        <v/>
      </c>
      <c r="B991" s="94"/>
      <c r="C991" s="95"/>
      <c r="D991" s="100" t="str">
        <f>IF('Lista de Produtos'!AF983="","",'Lista de Produtos'!AF983)</f>
        <v/>
      </c>
      <c r="E991" s="101"/>
      <c r="F991" s="11" t="str">
        <f>IF(Comparativo!F994="","",Comparativo!F994)</f>
        <v/>
      </c>
      <c r="G991" s="5" t="str">
        <f t="shared" si="15"/>
        <v/>
      </c>
      <c r="H991" s="5" t="str">
        <f>IF('Lista de Produtos'!AG983="","",'Lista de Produtos'!AG983)</f>
        <v/>
      </c>
    </row>
    <row r="992" spans="1:8" x14ac:dyDescent="0.3">
      <c r="A992" s="93" t="str">
        <f>IF(Comparativo!A995="","",Comparativo!A995)</f>
        <v/>
      </c>
      <c r="B992" s="94"/>
      <c r="C992" s="95"/>
      <c r="D992" s="100" t="str">
        <f>IF('Lista de Produtos'!AF984="","",'Lista de Produtos'!AF984)</f>
        <v/>
      </c>
      <c r="E992" s="101"/>
      <c r="F992" s="11" t="str">
        <f>IF(Comparativo!F995="","",Comparativo!F995)</f>
        <v/>
      </c>
      <c r="G992" s="5" t="str">
        <f t="shared" si="15"/>
        <v/>
      </c>
      <c r="H992" s="5" t="str">
        <f>IF('Lista de Produtos'!AG984="","",'Lista de Produtos'!AG984)</f>
        <v/>
      </c>
    </row>
    <row r="993" spans="1:8" x14ac:dyDescent="0.3">
      <c r="A993" s="93" t="str">
        <f>IF(Comparativo!A996="","",Comparativo!A996)</f>
        <v/>
      </c>
      <c r="B993" s="94"/>
      <c r="C993" s="95"/>
      <c r="D993" s="100" t="str">
        <f>IF('Lista de Produtos'!AF985="","",'Lista de Produtos'!AF985)</f>
        <v/>
      </c>
      <c r="E993" s="101"/>
      <c r="F993" s="11" t="str">
        <f>IF(Comparativo!F996="","",Comparativo!F996)</f>
        <v/>
      </c>
      <c r="G993" s="5" t="str">
        <f t="shared" si="15"/>
        <v/>
      </c>
      <c r="H993" s="5" t="str">
        <f>IF('Lista de Produtos'!AG985="","",'Lista de Produtos'!AG985)</f>
        <v/>
      </c>
    </row>
    <row r="994" spans="1:8" x14ac:dyDescent="0.3">
      <c r="A994" s="93" t="str">
        <f>IF(Comparativo!A997="","",Comparativo!A997)</f>
        <v/>
      </c>
      <c r="B994" s="94"/>
      <c r="C994" s="95"/>
      <c r="D994" s="100" t="str">
        <f>IF('Lista de Produtos'!AF986="","",'Lista de Produtos'!AF986)</f>
        <v/>
      </c>
      <c r="E994" s="101"/>
      <c r="F994" s="11" t="str">
        <f>IF(Comparativo!F997="","",Comparativo!F997)</f>
        <v/>
      </c>
      <c r="G994" s="5" t="str">
        <f t="shared" si="15"/>
        <v/>
      </c>
      <c r="H994" s="5" t="str">
        <f>IF('Lista de Produtos'!AG986="","",'Lista de Produtos'!AG986)</f>
        <v/>
      </c>
    </row>
    <row r="995" spans="1:8" x14ac:dyDescent="0.3">
      <c r="A995" s="93" t="str">
        <f>IF(Comparativo!A998="","",Comparativo!A998)</f>
        <v/>
      </c>
      <c r="B995" s="94"/>
      <c r="C995" s="95"/>
      <c r="D995" s="100" t="str">
        <f>IF('Lista de Produtos'!AF987="","",'Lista de Produtos'!AF987)</f>
        <v/>
      </c>
      <c r="E995" s="101"/>
      <c r="F995" s="11" t="str">
        <f>IF(Comparativo!F998="","",Comparativo!F998)</f>
        <v/>
      </c>
      <c r="G995" s="5" t="str">
        <f t="shared" si="15"/>
        <v/>
      </c>
      <c r="H995" s="5" t="str">
        <f>IF('Lista de Produtos'!AG987="","",'Lista de Produtos'!AG987)</f>
        <v/>
      </c>
    </row>
    <row r="996" spans="1:8" x14ac:dyDescent="0.3">
      <c r="A996" s="93" t="str">
        <f>IF(Comparativo!A999="","",Comparativo!A999)</f>
        <v/>
      </c>
      <c r="B996" s="94"/>
      <c r="C996" s="95"/>
      <c r="D996" s="100" t="str">
        <f>IF('Lista de Produtos'!AF988="","",'Lista de Produtos'!AF988)</f>
        <v/>
      </c>
      <c r="E996" s="101"/>
      <c r="F996" s="11" t="str">
        <f>IF(Comparativo!F999="","",Comparativo!F999)</f>
        <v/>
      </c>
      <c r="G996" s="5" t="str">
        <f t="shared" si="15"/>
        <v/>
      </c>
      <c r="H996" s="5" t="str">
        <f>IF('Lista de Produtos'!AG988="","",'Lista de Produtos'!AG988)</f>
        <v/>
      </c>
    </row>
    <row r="997" spans="1:8" x14ac:dyDescent="0.3">
      <c r="A997" s="93" t="str">
        <f>IF(Comparativo!A1000="","",Comparativo!A1000)</f>
        <v/>
      </c>
      <c r="B997" s="94"/>
      <c r="C997" s="95"/>
      <c r="D997" s="100" t="str">
        <f>IF('Lista de Produtos'!AF989="","",'Lista de Produtos'!AF989)</f>
        <v/>
      </c>
      <c r="E997" s="101"/>
      <c r="F997" s="11" t="str">
        <f>IF(Comparativo!F1000="","",Comparativo!F1000)</f>
        <v/>
      </c>
      <c r="G997" s="5" t="str">
        <f t="shared" si="15"/>
        <v/>
      </c>
      <c r="H997" s="5" t="str">
        <f>IF('Lista de Produtos'!AG989="","",'Lista de Produtos'!AG989)</f>
        <v/>
      </c>
    </row>
    <row r="998" spans="1:8" x14ac:dyDescent="0.3">
      <c r="A998" s="93" t="str">
        <f>IF(Comparativo!A1001="","",Comparativo!A1001)</f>
        <v/>
      </c>
      <c r="B998" s="94"/>
      <c r="C998" s="95"/>
      <c r="D998" s="100" t="str">
        <f>IF('Lista de Produtos'!AF990="","",'Lista de Produtos'!AF990)</f>
        <v/>
      </c>
      <c r="E998" s="101"/>
      <c r="F998" s="11" t="str">
        <f>IF(Comparativo!F1001="","",Comparativo!F1001)</f>
        <v/>
      </c>
      <c r="G998" s="5" t="str">
        <f t="shared" si="15"/>
        <v/>
      </c>
      <c r="H998" s="5" t="str">
        <f>IF('Lista de Produtos'!AG990="","",'Lista de Produtos'!AG990)</f>
        <v/>
      </c>
    </row>
    <row r="999" spans="1:8" x14ac:dyDescent="0.3">
      <c r="A999" s="93" t="str">
        <f>IF(Comparativo!A1002="","",Comparativo!A1002)</f>
        <v/>
      </c>
      <c r="B999" s="94"/>
      <c r="C999" s="95"/>
      <c r="D999" s="100" t="str">
        <f>IF('Lista de Produtos'!AF991="","",'Lista de Produtos'!AF991)</f>
        <v/>
      </c>
      <c r="E999" s="101"/>
      <c r="F999" s="11" t="str">
        <f>IF(Comparativo!F1002="","",Comparativo!F1002)</f>
        <v/>
      </c>
      <c r="G999" s="5" t="str">
        <f t="shared" si="15"/>
        <v/>
      </c>
      <c r="H999" s="5" t="str">
        <f>IF('Lista de Produtos'!AG991="","",'Lista de Produtos'!AG991)</f>
        <v/>
      </c>
    </row>
    <row r="1000" spans="1:8" x14ac:dyDescent="0.3">
      <c r="A1000" s="93" t="str">
        <f>IF(Comparativo!A1003="","",Comparativo!A1003)</f>
        <v/>
      </c>
      <c r="B1000" s="94"/>
      <c r="C1000" s="95"/>
      <c r="D1000" s="100" t="str">
        <f>IF('Lista de Produtos'!AF992="","",'Lista de Produtos'!AF992)</f>
        <v/>
      </c>
      <c r="E1000" s="101"/>
      <c r="F1000" s="11" t="str">
        <f>IF(Comparativo!F1003="","",Comparativo!F1003)</f>
        <v/>
      </c>
      <c r="G1000" s="5" t="str">
        <f t="shared" si="15"/>
        <v/>
      </c>
      <c r="H1000" s="5" t="str">
        <f>IF('Lista de Produtos'!AG992="","",'Lista de Produtos'!AG992)</f>
        <v/>
      </c>
    </row>
    <row r="1001" spans="1:8" x14ac:dyDescent="0.3">
      <c r="A1001" s="93" t="str">
        <f>IF(Comparativo!A1004="","",Comparativo!A1004)</f>
        <v/>
      </c>
      <c r="B1001" s="94"/>
      <c r="C1001" s="95"/>
      <c r="D1001" s="100" t="str">
        <f>IF('Lista de Produtos'!AF993="","",'Lista de Produtos'!AF993)</f>
        <v/>
      </c>
      <c r="E1001" s="101"/>
      <c r="F1001" s="11" t="str">
        <f>IF(Comparativo!F1004="","",Comparativo!F1004)</f>
        <v/>
      </c>
      <c r="G1001" s="5" t="str">
        <f t="shared" si="15"/>
        <v/>
      </c>
      <c r="H1001" s="5" t="str">
        <f>IF('Lista de Produtos'!AG993="","",'Lista de Produtos'!AG993)</f>
        <v/>
      </c>
    </row>
    <row r="1002" spans="1:8" x14ac:dyDescent="0.3">
      <c r="A1002" s="93" t="str">
        <f>IF(Comparativo!A1005="","",Comparativo!A1005)</f>
        <v/>
      </c>
      <c r="B1002" s="94"/>
      <c r="C1002" s="95"/>
      <c r="D1002" s="100" t="str">
        <f>IF('Lista de Produtos'!AF994="","",'Lista de Produtos'!AF994)</f>
        <v/>
      </c>
      <c r="E1002" s="101"/>
      <c r="F1002" s="11" t="str">
        <f>IF(Comparativo!F1005="","",Comparativo!F1005)</f>
        <v/>
      </c>
      <c r="G1002" s="5" t="str">
        <f t="shared" si="15"/>
        <v/>
      </c>
      <c r="H1002" s="5" t="str">
        <f>IF('Lista de Produtos'!AG994="","",'Lista de Produtos'!AG994)</f>
        <v/>
      </c>
    </row>
    <row r="1003" spans="1:8" x14ac:dyDescent="0.3">
      <c r="A1003" s="93" t="str">
        <f>IF(Comparativo!A1006="","",Comparativo!A1006)</f>
        <v/>
      </c>
      <c r="B1003" s="94"/>
      <c r="C1003" s="95"/>
      <c r="D1003" s="100" t="str">
        <f>IF('Lista de Produtos'!AF995="","",'Lista de Produtos'!AF995)</f>
        <v/>
      </c>
      <c r="E1003" s="101"/>
      <c r="F1003" s="11" t="str">
        <f>IF(Comparativo!F1006="","",Comparativo!F1006)</f>
        <v/>
      </c>
      <c r="G1003" s="5" t="str">
        <f t="shared" si="15"/>
        <v/>
      </c>
      <c r="H1003" s="5" t="str">
        <f>IF('Lista de Produtos'!AG995="","",'Lista de Produtos'!AG995)</f>
        <v/>
      </c>
    </row>
    <row r="1004" spans="1:8" x14ac:dyDescent="0.3">
      <c r="A1004" s="93" t="str">
        <f>IF(Comparativo!A1007="","",Comparativo!A1007)</f>
        <v/>
      </c>
      <c r="B1004" s="94"/>
      <c r="C1004" s="95"/>
      <c r="D1004" s="100" t="str">
        <f>IF('Lista de Produtos'!AF996="","",'Lista de Produtos'!AF996)</f>
        <v/>
      </c>
      <c r="E1004" s="101"/>
      <c r="F1004" s="11" t="str">
        <f>IF(Comparativo!F1007="","",Comparativo!F1007)</f>
        <v/>
      </c>
      <c r="G1004" s="5" t="str">
        <f t="shared" si="15"/>
        <v/>
      </c>
      <c r="H1004" s="5" t="str">
        <f>IF('Lista de Produtos'!AG996="","",'Lista de Produtos'!AG996)</f>
        <v/>
      </c>
    </row>
    <row r="1005" spans="1:8" x14ac:dyDescent="0.3">
      <c r="A1005" s="93" t="str">
        <f>IF(Comparativo!A1008="","",Comparativo!A1008)</f>
        <v/>
      </c>
      <c r="B1005" s="94"/>
      <c r="C1005" s="95"/>
      <c r="D1005" s="100" t="str">
        <f>IF('Lista de Produtos'!AF997="","",'Lista de Produtos'!AF997)</f>
        <v/>
      </c>
      <c r="E1005" s="101"/>
      <c r="F1005" s="11" t="str">
        <f>IF(Comparativo!F1008="","",Comparativo!F1008)</f>
        <v/>
      </c>
      <c r="G1005" s="5" t="str">
        <f t="shared" si="15"/>
        <v/>
      </c>
      <c r="H1005" s="5" t="str">
        <f>IF('Lista de Produtos'!AG997="","",'Lista de Produtos'!AG997)</f>
        <v/>
      </c>
    </row>
    <row r="1006" spans="1:8" x14ac:dyDescent="0.3">
      <c r="A1006" s="93" t="str">
        <f>IF(Comparativo!A1009="","",Comparativo!A1009)</f>
        <v/>
      </c>
      <c r="B1006" s="94"/>
      <c r="C1006" s="95"/>
      <c r="D1006" s="100" t="str">
        <f>IF('Lista de Produtos'!AF998="","",'Lista de Produtos'!AF998)</f>
        <v/>
      </c>
      <c r="E1006" s="101"/>
      <c r="F1006" s="11" t="str">
        <f>IF(Comparativo!F1009="","",Comparativo!F1009)</f>
        <v/>
      </c>
      <c r="G1006" s="5" t="str">
        <f t="shared" si="15"/>
        <v/>
      </c>
      <c r="H1006" s="5" t="str">
        <f>IF('Lista de Produtos'!AG998="","",'Lista de Produtos'!AG998)</f>
        <v/>
      </c>
    </row>
  </sheetData>
  <mergeCells count="2001">
    <mergeCell ref="D984:E984"/>
    <mergeCell ref="D985:E985"/>
    <mergeCell ref="D986:E986"/>
    <mergeCell ref="D987:E987"/>
    <mergeCell ref="D988:E988"/>
    <mergeCell ref="D979:E979"/>
    <mergeCell ref="D980:E980"/>
    <mergeCell ref="D981:E981"/>
    <mergeCell ref="D982:E982"/>
    <mergeCell ref="D983:E983"/>
    <mergeCell ref="D974:E974"/>
    <mergeCell ref="D1004:E1004"/>
    <mergeCell ref="D1005:E1005"/>
    <mergeCell ref="D1006:E1006"/>
    <mergeCell ref="D999:E999"/>
    <mergeCell ref="D1000:E1000"/>
    <mergeCell ref="D1001:E1001"/>
    <mergeCell ref="D1002:E1002"/>
    <mergeCell ref="D1003:E1003"/>
    <mergeCell ref="D994:E994"/>
    <mergeCell ref="D995:E995"/>
    <mergeCell ref="D996:E996"/>
    <mergeCell ref="D997:E997"/>
    <mergeCell ref="D998:E998"/>
    <mergeCell ref="D989:E989"/>
    <mergeCell ref="D990:E990"/>
    <mergeCell ref="D991:E991"/>
    <mergeCell ref="D992:E992"/>
    <mergeCell ref="D993:E993"/>
    <mergeCell ref="D975:E975"/>
    <mergeCell ref="D976:E976"/>
    <mergeCell ref="D977:E977"/>
    <mergeCell ref="D978:E978"/>
    <mergeCell ref="D969:E969"/>
    <mergeCell ref="D970:E970"/>
    <mergeCell ref="D971:E971"/>
    <mergeCell ref="D972:E972"/>
    <mergeCell ref="D973:E973"/>
    <mergeCell ref="D964:E964"/>
    <mergeCell ref="D965:E965"/>
    <mergeCell ref="D966:E966"/>
    <mergeCell ref="D967:E967"/>
    <mergeCell ref="D968:E968"/>
    <mergeCell ref="D959:E959"/>
    <mergeCell ref="D960:E960"/>
    <mergeCell ref="D961:E961"/>
    <mergeCell ref="D962:E962"/>
    <mergeCell ref="D963:E963"/>
    <mergeCell ref="D954:E954"/>
    <mergeCell ref="D955:E955"/>
    <mergeCell ref="D956:E956"/>
    <mergeCell ref="D957:E957"/>
    <mergeCell ref="D958:E958"/>
    <mergeCell ref="D949:E949"/>
    <mergeCell ref="D950:E950"/>
    <mergeCell ref="D951:E951"/>
    <mergeCell ref="D952:E952"/>
    <mergeCell ref="D953:E953"/>
    <mergeCell ref="D944:E944"/>
    <mergeCell ref="D945:E945"/>
    <mergeCell ref="D946:E946"/>
    <mergeCell ref="D947:E947"/>
    <mergeCell ref="D948:E948"/>
    <mergeCell ref="D939:E939"/>
    <mergeCell ref="D940:E940"/>
    <mergeCell ref="D941:E941"/>
    <mergeCell ref="D942:E942"/>
    <mergeCell ref="D943:E943"/>
    <mergeCell ref="D934:E934"/>
    <mergeCell ref="D935:E935"/>
    <mergeCell ref="D936:E936"/>
    <mergeCell ref="D937:E937"/>
    <mergeCell ref="D938:E938"/>
    <mergeCell ref="D929:E929"/>
    <mergeCell ref="D930:E930"/>
    <mergeCell ref="D931:E931"/>
    <mergeCell ref="D932:E932"/>
    <mergeCell ref="D933:E933"/>
    <mergeCell ref="D924:E924"/>
    <mergeCell ref="D925:E925"/>
    <mergeCell ref="D926:E926"/>
    <mergeCell ref="D927:E927"/>
    <mergeCell ref="D928:E928"/>
    <mergeCell ref="D919:E919"/>
    <mergeCell ref="D920:E920"/>
    <mergeCell ref="D921:E921"/>
    <mergeCell ref="D922:E922"/>
    <mergeCell ref="D923:E923"/>
    <mergeCell ref="D914:E914"/>
    <mergeCell ref="D915:E915"/>
    <mergeCell ref="D916:E916"/>
    <mergeCell ref="D917:E917"/>
    <mergeCell ref="D918:E918"/>
    <mergeCell ref="D909:E909"/>
    <mergeCell ref="D910:E910"/>
    <mergeCell ref="D911:E911"/>
    <mergeCell ref="D912:E912"/>
    <mergeCell ref="D913:E913"/>
    <mergeCell ref="D904:E904"/>
    <mergeCell ref="D905:E905"/>
    <mergeCell ref="D906:E906"/>
    <mergeCell ref="D907:E907"/>
    <mergeCell ref="D908:E908"/>
    <mergeCell ref="D899:E899"/>
    <mergeCell ref="D900:E900"/>
    <mergeCell ref="D901:E901"/>
    <mergeCell ref="D902:E902"/>
    <mergeCell ref="D903:E903"/>
    <mergeCell ref="D894:E894"/>
    <mergeCell ref="D895:E895"/>
    <mergeCell ref="D896:E896"/>
    <mergeCell ref="D897:E897"/>
    <mergeCell ref="D898:E898"/>
    <mergeCell ref="D889:E889"/>
    <mergeCell ref="D890:E890"/>
    <mergeCell ref="D891:E891"/>
    <mergeCell ref="D892:E892"/>
    <mergeCell ref="D893:E893"/>
    <mergeCell ref="D884:E884"/>
    <mergeCell ref="D885:E885"/>
    <mergeCell ref="D886:E886"/>
    <mergeCell ref="D887:E887"/>
    <mergeCell ref="D888:E888"/>
    <mergeCell ref="D879:E879"/>
    <mergeCell ref="D880:E880"/>
    <mergeCell ref="D881:E881"/>
    <mergeCell ref="D882:E882"/>
    <mergeCell ref="D883:E883"/>
    <mergeCell ref="D874:E874"/>
    <mergeCell ref="D875:E875"/>
    <mergeCell ref="D876:E876"/>
    <mergeCell ref="D877:E877"/>
    <mergeCell ref="D878:E878"/>
    <mergeCell ref="D869:E869"/>
    <mergeCell ref="D870:E870"/>
    <mergeCell ref="D871:E871"/>
    <mergeCell ref="D872:E872"/>
    <mergeCell ref="D873:E873"/>
    <mergeCell ref="D864:E864"/>
    <mergeCell ref="D865:E865"/>
    <mergeCell ref="D866:E866"/>
    <mergeCell ref="D867:E867"/>
    <mergeCell ref="D868:E868"/>
    <mergeCell ref="D859:E859"/>
    <mergeCell ref="D860:E860"/>
    <mergeCell ref="D861:E861"/>
    <mergeCell ref="D862:E862"/>
    <mergeCell ref="D863:E863"/>
    <mergeCell ref="D854:E854"/>
    <mergeCell ref="D855:E855"/>
    <mergeCell ref="D856:E856"/>
    <mergeCell ref="D857:E857"/>
    <mergeCell ref="D858:E858"/>
    <mergeCell ref="D849:E849"/>
    <mergeCell ref="D850:E850"/>
    <mergeCell ref="D851:E851"/>
    <mergeCell ref="D852:E852"/>
    <mergeCell ref="D853:E853"/>
    <mergeCell ref="D844:E844"/>
    <mergeCell ref="D845:E845"/>
    <mergeCell ref="D846:E846"/>
    <mergeCell ref="D847:E847"/>
    <mergeCell ref="D848:E848"/>
    <mergeCell ref="D839:E839"/>
    <mergeCell ref="D840:E840"/>
    <mergeCell ref="D841:E841"/>
    <mergeCell ref="D842:E842"/>
    <mergeCell ref="D843:E843"/>
    <mergeCell ref="D834:E834"/>
    <mergeCell ref="D835:E835"/>
    <mergeCell ref="D836:E836"/>
    <mergeCell ref="D837:E837"/>
    <mergeCell ref="D838:E838"/>
    <mergeCell ref="D829:E829"/>
    <mergeCell ref="D830:E830"/>
    <mergeCell ref="D831:E831"/>
    <mergeCell ref="D832:E832"/>
    <mergeCell ref="D833:E833"/>
    <mergeCell ref="D824:E824"/>
    <mergeCell ref="D825:E825"/>
    <mergeCell ref="D826:E826"/>
    <mergeCell ref="D827:E827"/>
    <mergeCell ref="D828:E828"/>
    <mergeCell ref="D819:E819"/>
    <mergeCell ref="D820:E820"/>
    <mergeCell ref="D821:E821"/>
    <mergeCell ref="D822:E822"/>
    <mergeCell ref="D823:E823"/>
    <mergeCell ref="D814:E814"/>
    <mergeCell ref="D815:E815"/>
    <mergeCell ref="D816:E816"/>
    <mergeCell ref="D817:E817"/>
    <mergeCell ref="D818:E818"/>
    <mergeCell ref="D809:E809"/>
    <mergeCell ref="D810:E810"/>
    <mergeCell ref="D811:E811"/>
    <mergeCell ref="D812:E812"/>
    <mergeCell ref="D813:E813"/>
    <mergeCell ref="D804:E804"/>
    <mergeCell ref="D805:E805"/>
    <mergeCell ref="D806:E806"/>
    <mergeCell ref="D807:E807"/>
    <mergeCell ref="D808:E808"/>
    <mergeCell ref="D799:E799"/>
    <mergeCell ref="D800:E800"/>
    <mergeCell ref="D801:E801"/>
    <mergeCell ref="D802:E802"/>
    <mergeCell ref="D803:E803"/>
    <mergeCell ref="D794:E794"/>
    <mergeCell ref="D795:E795"/>
    <mergeCell ref="D796:E796"/>
    <mergeCell ref="D797:E797"/>
    <mergeCell ref="D798:E798"/>
    <mergeCell ref="D789:E789"/>
    <mergeCell ref="D790:E790"/>
    <mergeCell ref="D791:E791"/>
    <mergeCell ref="D792:E792"/>
    <mergeCell ref="D793:E793"/>
    <mergeCell ref="D784:E784"/>
    <mergeCell ref="D785:E785"/>
    <mergeCell ref="D786:E786"/>
    <mergeCell ref="D787:E787"/>
    <mergeCell ref="D788:E788"/>
    <mergeCell ref="D779:E779"/>
    <mergeCell ref="D780:E780"/>
    <mergeCell ref="D781:E781"/>
    <mergeCell ref="D782:E782"/>
    <mergeCell ref="D783:E783"/>
    <mergeCell ref="D774:E774"/>
    <mergeCell ref="D775:E775"/>
    <mergeCell ref="D776:E776"/>
    <mergeCell ref="D777:E777"/>
    <mergeCell ref="D778:E778"/>
    <mergeCell ref="D769:E769"/>
    <mergeCell ref="D770:E770"/>
    <mergeCell ref="D771:E771"/>
    <mergeCell ref="D772:E772"/>
    <mergeCell ref="D773:E773"/>
    <mergeCell ref="D764:E764"/>
    <mergeCell ref="D765:E765"/>
    <mergeCell ref="D766:E766"/>
    <mergeCell ref="D767:E767"/>
    <mergeCell ref="D768:E768"/>
    <mergeCell ref="D759:E759"/>
    <mergeCell ref="D760:E760"/>
    <mergeCell ref="D761:E761"/>
    <mergeCell ref="D762:E762"/>
    <mergeCell ref="D763:E763"/>
    <mergeCell ref="D754:E754"/>
    <mergeCell ref="D755:E755"/>
    <mergeCell ref="D756:E756"/>
    <mergeCell ref="D757:E757"/>
    <mergeCell ref="D758:E758"/>
    <mergeCell ref="D749:E749"/>
    <mergeCell ref="D750:E750"/>
    <mergeCell ref="D751:E751"/>
    <mergeCell ref="D752:E752"/>
    <mergeCell ref="D753:E753"/>
    <mergeCell ref="D744:E744"/>
    <mergeCell ref="D745:E745"/>
    <mergeCell ref="D746:E746"/>
    <mergeCell ref="D747:E747"/>
    <mergeCell ref="D748:E748"/>
    <mergeCell ref="D739:E739"/>
    <mergeCell ref="D740:E740"/>
    <mergeCell ref="D741:E741"/>
    <mergeCell ref="D742:E742"/>
    <mergeCell ref="D743:E743"/>
    <mergeCell ref="D734:E734"/>
    <mergeCell ref="D735:E735"/>
    <mergeCell ref="D736:E736"/>
    <mergeCell ref="D737:E737"/>
    <mergeCell ref="D738:E738"/>
    <mergeCell ref="D729:E729"/>
    <mergeCell ref="D730:E730"/>
    <mergeCell ref="D731:E731"/>
    <mergeCell ref="D732:E732"/>
    <mergeCell ref="D733:E733"/>
    <mergeCell ref="D724:E724"/>
    <mergeCell ref="D725:E725"/>
    <mergeCell ref="D726:E726"/>
    <mergeCell ref="D727:E727"/>
    <mergeCell ref="D728:E728"/>
    <mergeCell ref="D719:E719"/>
    <mergeCell ref="D720:E720"/>
    <mergeCell ref="D721:E721"/>
    <mergeCell ref="D722:E722"/>
    <mergeCell ref="D723:E723"/>
    <mergeCell ref="D714:E714"/>
    <mergeCell ref="D715:E715"/>
    <mergeCell ref="D716:E716"/>
    <mergeCell ref="D717:E717"/>
    <mergeCell ref="D718:E718"/>
    <mergeCell ref="D709:E709"/>
    <mergeCell ref="D710:E710"/>
    <mergeCell ref="D711:E711"/>
    <mergeCell ref="D712:E712"/>
    <mergeCell ref="D713:E713"/>
    <mergeCell ref="D704:E704"/>
    <mergeCell ref="D705:E705"/>
    <mergeCell ref="D706:E706"/>
    <mergeCell ref="D707:E707"/>
    <mergeCell ref="D708:E708"/>
    <mergeCell ref="D699:E699"/>
    <mergeCell ref="D700:E700"/>
    <mergeCell ref="D701:E701"/>
    <mergeCell ref="D702:E702"/>
    <mergeCell ref="D703:E703"/>
    <mergeCell ref="D694:E694"/>
    <mergeCell ref="D695:E695"/>
    <mergeCell ref="D696:E696"/>
    <mergeCell ref="D697:E697"/>
    <mergeCell ref="D698:E698"/>
    <mergeCell ref="D689:E689"/>
    <mergeCell ref="D690:E690"/>
    <mergeCell ref="D691:E691"/>
    <mergeCell ref="D692:E692"/>
    <mergeCell ref="D693:E693"/>
    <mergeCell ref="D684:E684"/>
    <mergeCell ref="D685:E685"/>
    <mergeCell ref="D686:E686"/>
    <mergeCell ref="D687:E687"/>
    <mergeCell ref="D688:E688"/>
    <mergeCell ref="D679:E679"/>
    <mergeCell ref="D680:E680"/>
    <mergeCell ref="D681:E681"/>
    <mergeCell ref="D682:E682"/>
    <mergeCell ref="D683:E683"/>
    <mergeCell ref="D674:E674"/>
    <mergeCell ref="D675:E675"/>
    <mergeCell ref="D676:E676"/>
    <mergeCell ref="D677:E677"/>
    <mergeCell ref="D678:E678"/>
    <mergeCell ref="D669:E669"/>
    <mergeCell ref="D670:E670"/>
    <mergeCell ref="D671:E671"/>
    <mergeCell ref="D672:E672"/>
    <mergeCell ref="D673:E673"/>
    <mergeCell ref="D664:E664"/>
    <mergeCell ref="D665:E665"/>
    <mergeCell ref="D666:E666"/>
    <mergeCell ref="D667:E667"/>
    <mergeCell ref="D668:E668"/>
    <mergeCell ref="D659:E659"/>
    <mergeCell ref="D660:E660"/>
    <mergeCell ref="D661:E661"/>
    <mergeCell ref="D662:E662"/>
    <mergeCell ref="D663:E663"/>
    <mergeCell ref="D654:E654"/>
    <mergeCell ref="D655:E655"/>
    <mergeCell ref="D656:E656"/>
    <mergeCell ref="D657:E657"/>
    <mergeCell ref="D658:E658"/>
    <mergeCell ref="D649:E649"/>
    <mergeCell ref="D650:E650"/>
    <mergeCell ref="D651:E651"/>
    <mergeCell ref="D652:E652"/>
    <mergeCell ref="D653:E653"/>
    <mergeCell ref="D644:E644"/>
    <mergeCell ref="D645:E645"/>
    <mergeCell ref="D646:E646"/>
    <mergeCell ref="D647:E647"/>
    <mergeCell ref="D648:E648"/>
    <mergeCell ref="D639:E639"/>
    <mergeCell ref="D640:E640"/>
    <mergeCell ref="D641:E641"/>
    <mergeCell ref="D642:E642"/>
    <mergeCell ref="D643:E643"/>
    <mergeCell ref="D634:E634"/>
    <mergeCell ref="D635:E635"/>
    <mergeCell ref="D636:E636"/>
    <mergeCell ref="D637:E637"/>
    <mergeCell ref="D638:E638"/>
    <mergeCell ref="D629:E629"/>
    <mergeCell ref="D630:E630"/>
    <mergeCell ref="D631:E631"/>
    <mergeCell ref="D632:E632"/>
    <mergeCell ref="D633:E633"/>
    <mergeCell ref="D624:E624"/>
    <mergeCell ref="D625:E625"/>
    <mergeCell ref="D626:E626"/>
    <mergeCell ref="D627:E627"/>
    <mergeCell ref="D628:E628"/>
    <mergeCell ref="D619:E619"/>
    <mergeCell ref="D620:E620"/>
    <mergeCell ref="D621:E621"/>
    <mergeCell ref="D622:E622"/>
    <mergeCell ref="D623:E623"/>
    <mergeCell ref="D614:E614"/>
    <mergeCell ref="D615:E615"/>
    <mergeCell ref="D616:E616"/>
    <mergeCell ref="D617:E617"/>
    <mergeCell ref="D618:E618"/>
    <mergeCell ref="D609:E609"/>
    <mergeCell ref="D610:E610"/>
    <mergeCell ref="D611:E611"/>
    <mergeCell ref="D612:E612"/>
    <mergeCell ref="D613:E613"/>
    <mergeCell ref="D604:E604"/>
    <mergeCell ref="D605:E605"/>
    <mergeCell ref="D606:E606"/>
    <mergeCell ref="D607:E607"/>
    <mergeCell ref="D608:E608"/>
    <mergeCell ref="D599:E599"/>
    <mergeCell ref="D600:E600"/>
    <mergeCell ref="D601:E601"/>
    <mergeCell ref="D602:E602"/>
    <mergeCell ref="D603:E603"/>
    <mergeCell ref="D594:E594"/>
    <mergeCell ref="D595:E595"/>
    <mergeCell ref="D596:E596"/>
    <mergeCell ref="D597:E597"/>
    <mergeCell ref="D598:E598"/>
    <mergeCell ref="D589:E589"/>
    <mergeCell ref="D590:E590"/>
    <mergeCell ref="D591:E591"/>
    <mergeCell ref="D592:E592"/>
    <mergeCell ref="D593:E593"/>
    <mergeCell ref="D584:E584"/>
    <mergeCell ref="D585:E585"/>
    <mergeCell ref="D586:E586"/>
    <mergeCell ref="D587:E587"/>
    <mergeCell ref="D588:E588"/>
    <mergeCell ref="D579:E579"/>
    <mergeCell ref="D580:E580"/>
    <mergeCell ref="D581:E581"/>
    <mergeCell ref="D582:E582"/>
    <mergeCell ref="D583:E583"/>
    <mergeCell ref="D574:E574"/>
    <mergeCell ref="D575:E575"/>
    <mergeCell ref="D576:E576"/>
    <mergeCell ref="D577:E577"/>
    <mergeCell ref="D578:E578"/>
    <mergeCell ref="D569:E569"/>
    <mergeCell ref="D570:E570"/>
    <mergeCell ref="D571:E571"/>
    <mergeCell ref="D572:E572"/>
    <mergeCell ref="D573:E573"/>
    <mergeCell ref="D564:E564"/>
    <mergeCell ref="D565:E565"/>
    <mergeCell ref="D566:E566"/>
    <mergeCell ref="D567:E567"/>
    <mergeCell ref="D568:E568"/>
    <mergeCell ref="D559:E559"/>
    <mergeCell ref="D560:E560"/>
    <mergeCell ref="D561:E561"/>
    <mergeCell ref="D562:E562"/>
    <mergeCell ref="D563:E563"/>
    <mergeCell ref="D554:E554"/>
    <mergeCell ref="D555:E555"/>
    <mergeCell ref="D556:E556"/>
    <mergeCell ref="D557:E557"/>
    <mergeCell ref="D558:E558"/>
    <mergeCell ref="D549:E549"/>
    <mergeCell ref="D550:E550"/>
    <mergeCell ref="D551:E551"/>
    <mergeCell ref="D552:E552"/>
    <mergeCell ref="D553:E553"/>
    <mergeCell ref="D544:E544"/>
    <mergeCell ref="D545:E545"/>
    <mergeCell ref="D546:E546"/>
    <mergeCell ref="D547:E547"/>
    <mergeCell ref="D548:E548"/>
    <mergeCell ref="D539:E539"/>
    <mergeCell ref="D540:E540"/>
    <mergeCell ref="D541:E541"/>
    <mergeCell ref="D542:E542"/>
    <mergeCell ref="D543:E543"/>
    <mergeCell ref="D534:E534"/>
    <mergeCell ref="D535:E535"/>
    <mergeCell ref="D536:E536"/>
    <mergeCell ref="D537:E537"/>
    <mergeCell ref="D538:E538"/>
    <mergeCell ref="D529:E529"/>
    <mergeCell ref="D530:E530"/>
    <mergeCell ref="D531:E531"/>
    <mergeCell ref="D532:E532"/>
    <mergeCell ref="D533:E533"/>
    <mergeCell ref="D524:E524"/>
    <mergeCell ref="D525:E525"/>
    <mergeCell ref="D526:E526"/>
    <mergeCell ref="D527:E527"/>
    <mergeCell ref="D528:E528"/>
    <mergeCell ref="D519:E519"/>
    <mergeCell ref="D520:E520"/>
    <mergeCell ref="D521:E521"/>
    <mergeCell ref="D522:E522"/>
    <mergeCell ref="D523:E523"/>
    <mergeCell ref="D514:E514"/>
    <mergeCell ref="D515:E515"/>
    <mergeCell ref="D516:E516"/>
    <mergeCell ref="D517:E517"/>
    <mergeCell ref="D518:E518"/>
    <mergeCell ref="D509:E509"/>
    <mergeCell ref="D510:E510"/>
    <mergeCell ref="D511:E511"/>
    <mergeCell ref="D512:E512"/>
    <mergeCell ref="D513:E513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484:E484"/>
    <mergeCell ref="D485:E485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5:E55"/>
    <mergeCell ref="D56:E56"/>
    <mergeCell ref="D57:E57"/>
    <mergeCell ref="D58:E58"/>
    <mergeCell ref="D89:E89"/>
    <mergeCell ref="D90:E90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69:E69"/>
    <mergeCell ref="D70:E70"/>
    <mergeCell ref="D71:E71"/>
    <mergeCell ref="D72:E72"/>
    <mergeCell ref="D26:E26"/>
    <mergeCell ref="D27:E27"/>
    <mergeCell ref="D28:E28"/>
    <mergeCell ref="A1006:C1006"/>
    <mergeCell ref="A989:C989"/>
    <mergeCell ref="A990:C990"/>
    <mergeCell ref="A981:C981"/>
    <mergeCell ref="A982:C982"/>
    <mergeCell ref="A983:C983"/>
    <mergeCell ref="A984:C984"/>
    <mergeCell ref="A985:C985"/>
    <mergeCell ref="A976:C976"/>
    <mergeCell ref="A977:C977"/>
    <mergeCell ref="A978:C978"/>
    <mergeCell ref="A979:C979"/>
    <mergeCell ref="A980:C980"/>
    <mergeCell ref="A971:C971"/>
    <mergeCell ref="A972:C972"/>
    <mergeCell ref="A973:C973"/>
    <mergeCell ref="D54:E54"/>
    <mergeCell ref="A1001:C1001"/>
    <mergeCell ref="A1002:C1002"/>
    <mergeCell ref="A1003:C1003"/>
    <mergeCell ref="A1004:C1004"/>
    <mergeCell ref="A1005:C1005"/>
    <mergeCell ref="D49:E49"/>
    <mergeCell ref="D50:E50"/>
    <mergeCell ref="D51:E51"/>
    <mergeCell ref="D52:E52"/>
    <mergeCell ref="D53:E53"/>
    <mergeCell ref="D44:E44"/>
    <mergeCell ref="D45:E45"/>
    <mergeCell ref="A996:C996"/>
    <mergeCell ref="A997:C997"/>
    <mergeCell ref="A998:C998"/>
    <mergeCell ref="A999:C999"/>
    <mergeCell ref="A1000:C1000"/>
    <mergeCell ref="A991:C991"/>
    <mergeCell ref="A992:C992"/>
    <mergeCell ref="A993:C993"/>
    <mergeCell ref="A994:C994"/>
    <mergeCell ref="A995:C995"/>
    <mergeCell ref="A986:C986"/>
    <mergeCell ref="A987:C987"/>
    <mergeCell ref="A988:C988"/>
    <mergeCell ref="A974:C974"/>
    <mergeCell ref="A975:C975"/>
    <mergeCell ref="A966:C966"/>
    <mergeCell ref="A967:C967"/>
    <mergeCell ref="A968:C968"/>
    <mergeCell ref="A969:C969"/>
    <mergeCell ref="A970:C970"/>
    <mergeCell ref="A961:C961"/>
    <mergeCell ref="A962:C962"/>
    <mergeCell ref="A963:C963"/>
    <mergeCell ref="A964:C964"/>
    <mergeCell ref="A965:C965"/>
    <mergeCell ref="A956:C956"/>
    <mergeCell ref="A957:C957"/>
    <mergeCell ref="A958:C958"/>
    <mergeCell ref="A959:C959"/>
    <mergeCell ref="A960:C960"/>
    <mergeCell ref="A951:C951"/>
    <mergeCell ref="A952:C952"/>
    <mergeCell ref="A953:C953"/>
    <mergeCell ref="A954:C954"/>
    <mergeCell ref="A955:C955"/>
    <mergeCell ref="A946:C946"/>
    <mergeCell ref="A947:C947"/>
    <mergeCell ref="A948:C948"/>
    <mergeCell ref="A949:C949"/>
    <mergeCell ref="A950:C950"/>
    <mergeCell ref="A941:C941"/>
    <mergeCell ref="A942:C942"/>
    <mergeCell ref="A943:C943"/>
    <mergeCell ref="A944:C944"/>
    <mergeCell ref="A945:C945"/>
    <mergeCell ref="A936:C936"/>
    <mergeCell ref="A937:C937"/>
    <mergeCell ref="A938:C938"/>
    <mergeCell ref="A939:C939"/>
    <mergeCell ref="A940:C940"/>
    <mergeCell ref="A931:C931"/>
    <mergeCell ref="A932:C932"/>
    <mergeCell ref="A933:C933"/>
    <mergeCell ref="A934:C934"/>
    <mergeCell ref="A935:C935"/>
    <mergeCell ref="A926:C926"/>
    <mergeCell ref="A927:C927"/>
    <mergeCell ref="A928:C928"/>
    <mergeCell ref="A929:C929"/>
    <mergeCell ref="A930:C930"/>
    <mergeCell ref="A921:C921"/>
    <mergeCell ref="A922:C922"/>
    <mergeCell ref="A923:C923"/>
    <mergeCell ref="A924:C924"/>
    <mergeCell ref="A925:C925"/>
    <mergeCell ref="A916:C916"/>
    <mergeCell ref="A917:C917"/>
    <mergeCell ref="A918:C918"/>
    <mergeCell ref="A919:C919"/>
    <mergeCell ref="A920:C920"/>
    <mergeCell ref="A911:C911"/>
    <mergeCell ref="A912:C912"/>
    <mergeCell ref="A913:C913"/>
    <mergeCell ref="A914:C914"/>
    <mergeCell ref="A915:C915"/>
    <mergeCell ref="A906:C906"/>
    <mergeCell ref="A907:C907"/>
    <mergeCell ref="A908:C908"/>
    <mergeCell ref="A909:C909"/>
    <mergeCell ref="A910:C910"/>
    <mergeCell ref="A901:C901"/>
    <mergeCell ref="A902:C902"/>
    <mergeCell ref="A903:C903"/>
    <mergeCell ref="A904:C904"/>
    <mergeCell ref="A905:C905"/>
    <mergeCell ref="A896:C896"/>
    <mergeCell ref="A897:C897"/>
    <mergeCell ref="A898:C898"/>
    <mergeCell ref="A899:C899"/>
    <mergeCell ref="A900:C900"/>
    <mergeCell ref="A891:C891"/>
    <mergeCell ref="A892:C892"/>
    <mergeCell ref="A893:C893"/>
    <mergeCell ref="A894:C894"/>
    <mergeCell ref="A895:C895"/>
    <mergeCell ref="A886:C886"/>
    <mergeCell ref="A887:C887"/>
    <mergeCell ref="A888:C888"/>
    <mergeCell ref="A889:C889"/>
    <mergeCell ref="A890:C890"/>
    <mergeCell ref="A881:C881"/>
    <mergeCell ref="A882:C882"/>
    <mergeCell ref="A883:C883"/>
    <mergeCell ref="A884:C884"/>
    <mergeCell ref="A885:C885"/>
    <mergeCell ref="A876:C876"/>
    <mergeCell ref="A877:C877"/>
    <mergeCell ref="A878:C878"/>
    <mergeCell ref="A879:C879"/>
    <mergeCell ref="A880:C880"/>
    <mergeCell ref="A871:C871"/>
    <mergeCell ref="A872:C872"/>
    <mergeCell ref="A873:C873"/>
    <mergeCell ref="A874:C874"/>
    <mergeCell ref="A875:C875"/>
    <mergeCell ref="A866:C866"/>
    <mergeCell ref="A867:C867"/>
    <mergeCell ref="A868:C868"/>
    <mergeCell ref="A869:C869"/>
    <mergeCell ref="A870:C870"/>
    <mergeCell ref="A861:C861"/>
    <mergeCell ref="A862:C862"/>
    <mergeCell ref="A863:C863"/>
    <mergeCell ref="A864:C864"/>
    <mergeCell ref="A865:C865"/>
    <mergeCell ref="A856:C856"/>
    <mergeCell ref="A857:C857"/>
    <mergeCell ref="A858:C858"/>
    <mergeCell ref="A859:C859"/>
    <mergeCell ref="A860:C860"/>
    <mergeCell ref="A851:C851"/>
    <mergeCell ref="A852:C852"/>
    <mergeCell ref="A853:C853"/>
    <mergeCell ref="A854:C854"/>
    <mergeCell ref="A855:C855"/>
    <mergeCell ref="A846:C846"/>
    <mergeCell ref="A847:C847"/>
    <mergeCell ref="A848:C848"/>
    <mergeCell ref="A849:C849"/>
    <mergeCell ref="A850:C850"/>
    <mergeCell ref="A841:C841"/>
    <mergeCell ref="A842:C842"/>
    <mergeCell ref="A843:C843"/>
    <mergeCell ref="A844:C844"/>
    <mergeCell ref="A845:C845"/>
    <mergeCell ref="A836:C836"/>
    <mergeCell ref="A837:C837"/>
    <mergeCell ref="A838:C838"/>
    <mergeCell ref="A839:C839"/>
    <mergeCell ref="A840:C840"/>
    <mergeCell ref="A831:C831"/>
    <mergeCell ref="A832:C832"/>
    <mergeCell ref="A833:C833"/>
    <mergeCell ref="A834:C834"/>
    <mergeCell ref="A835:C835"/>
    <mergeCell ref="A826:C826"/>
    <mergeCell ref="A827:C827"/>
    <mergeCell ref="A828:C828"/>
    <mergeCell ref="A829:C829"/>
    <mergeCell ref="A830:C830"/>
    <mergeCell ref="A821:C821"/>
    <mergeCell ref="A822:C822"/>
    <mergeCell ref="A823:C823"/>
    <mergeCell ref="A824:C824"/>
    <mergeCell ref="A825:C825"/>
    <mergeCell ref="A816:C816"/>
    <mergeCell ref="A817:C817"/>
    <mergeCell ref="A818:C818"/>
    <mergeCell ref="A819:C819"/>
    <mergeCell ref="A820:C820"/>
    <mergeCell ref="A811:C811"/>
    <mergeCell ref="A812:C812"/>
    <mergeCell ref="A813:C813"/>
    <mergeCell ref="A814:C814"/>
    <mergeCell ref="A815:C815"/>
    <mergeCell ref="A806:C806"/>
    <mergeCell ref="A807:C807"/>
    <mergeCell ref="A808:C808"/>
    <mergeCell ref="A809:C809"/>
    <mergeCell ref="A810:C810"/>
    <mergeCell ref="A801:C801"/>
    <mergeCell ref="A802:C802"/>
    <mergeCell ref="A803:C803"/>
    <mergeCell ref="A804:C804"/>
    <mergeCell ref="A805:C805"/>
    <mergeCell ref="A796:C796"/>
    <mergeCell ref="A797:C797"/>
    <mergeCell ref="A798:C798"/>
    <mergeCell ref="A799:C799"/>
    <mergeCell ref="A800:C800"/>
    <mergeCell ref="A791:C791"/>
    <mergeCell ref="A792:C792"/>
    <mergeCell ref="A793:C793"/>
    <mergeCell ref="A794:C794"/>
    <mergeCell ref="A795:C795"/>
    <mergeCell ref="A786:C786"/>
    <mergeCell ref="A787:C787"/>
    <mergeCell ref="A788:C788"/>
    <mergeCell ref="A789:C789"/>
    <mergeCell ref="A790:C790"/>
    <mergeCell ref="A781:C781"/>
    <mergeCell ref="A782:C782"/>
    <mergeCell ref="A783:C783"/>
    <mergeCell ref="A784:C784"/>
    <mergeCell ref="A785:C785"/>
    <mergeCell ref="A776:C776"/>
    <mergeCell ref="A777:C777"/>
    <mergeCell ref="A778:C778"/>
    <mergeCell ref="A779:C779"/>
    <mergeCell ref="A780:C780"/>
    <mergeCell ref="A771:C771"/>
    <mergeCell ref="A772:C772"/>
    <mergeCell ref="A773:C773"/>
    <mergeCell ref="A774:C774"/>
    <mergeCell ref="A775:C775"/>
    <mergeCell ref="A766:C766"/>
    <mergeCell ref="A767:C767"/>
    <mergeCell ref="A768:C768"/>
    <mergeCell ref="A769:C769"/>
    <mergeCell ref="A770:C770"/>
    <mergeCell ref="A761:C761"/>
    <mergeCell ref="A762:C762"/>
    <mergeCell ref="A763:C763"/>
    <mergeCell ref="A764:C764"/>
    <mergeCell ref="A765:C765"/>
    <mergeCell ref="A756:C756"/>
    <mergeCell ref="A757:C757"/>
    <mergeCell ref="A758:C758"/>
    <mergeCell ref="A759:C759"/>
    <mergeCell ref="A760:C760"/>
    <mergeCell ref="A751:C751"/>
    <mergeCell ref="A752:C752"/>
    <mergeCell ref="A753:C753"/>
    <mergeCell ref="A754:C754"/>
    <mergeCell ref="A755:C755"/>
    <mergeCell ref="A746:C746"/>
    <mergeCell ref="A747:C747"/>
    <mergeCell ref="A748:C748"/>
    <mergeCell ref="A749:C749"/>
    <mergeCell ref="A750:C750"/>
    <mergeCell ref="A741:C741"/>
    <mergeCell ref="A742:C742"/>
    <mergeCell ref="A743:C743"/>
    <mergeCell ref="A744:C744"/>
    <mergeCell ref="A745:C745"/>
    <mergeCell ref="A736:C736"/>
    <mergeCell ref="A737:C737"/>
    <mergeCell ref="A738:C738"/>
    <mergeCell ref="A739:C739"/>
    <mergeCell ref="A740:C740"/>
    <mergeCell ref="A731:C731"/>
    <mergeCell ref="A732:C732"/>
    <mergeCell ref="A733:C733"/>
    <mergeCell ref="A734:C734"/>
    <mergeCell ref="A735:C735"/>
    <mergeCell ref="A726:C726"/>
    <mergeCell ref="A727:C727"/>
    <mergeCell ref="A728:C728"/>
    <mergeCell ref="A729:C729"/>
    <mergeCell ref="A730:C730"/>
    <mergeCell ref="A721:C721"/>
    <mergeCell ref="A722:C722"/>
    <mergeCell ref="A723:C723"/>
    <mergeCell ref="A724:C724"/>
    <mergeCell ref="A725:C725"/>
    <mergeCell ref="A716:C716"/>
    <mergeCell ref="A717:C717"/>
    <mergeCell ref="A718:C718"/>
    <mergeCell ref="A719:C719"/>
    <mergeCell ref="A720:C720"/>
    <mergeCell ref="A711:C711"/>
    <mergeCell ref="A712:C712"/>
    <mergeCell ref="A713:C713"/>
    <mergeCell ref="A714:C714"/>
    <mergeCell ref="A715:C715"/>
    <mergeCell ref="A706:C706"/>
    <mergeCell ref="A707:C707"/>
    <mergeCell ref="A708:C708"/>
    <mergeCell ref="A709:C709"/>
    <mergeCell ref="A710:C710"/>
    <mergeCell ref="A701:C701"/>
    <mergeCell ref="A702:C702"/>
    <mergeCell ref="A703:C703"/>
    <mergeCell ref="A704:C704"/>
    <mergeCell ref="A705:C705"/>
    <mergeCell ref="A696:C696"/>
    <mergeCell ref="A697:C697"/>
    <mergeCell ref="A698:C698"/>
    <mergeCell ref="A699:C699"/>
    <mergeCell ref="A700:C700"/>
    <mergeCell ref="A691:C691"/>
    <mergeCell ref="A692:C692"/>
    <mergeCell ref="A693:C693"/>
    <mergeCell ref="A694:C694"/>
    <mergeCell ref="A695:C695"/>
    <mergeCell ref="A686:C686"/>
    <mergeCell ref="A687:C687"/>
    <mergeCell ref="A688:C688"/>
    <mergeCell ref="A689:C689"/>
    <mergeCell ref="A690:C690"/>
    <mergeCell ref="A681:C681"/>
    <mergeCell ref="A682:C682"/>
    <mergeCell ref="A683:C683"/>
    <mergeCell ref="A684:C684"/>
    <mergeCell ref="A685:C685"/>
    <mergeCell ref="A676:C676"/>
    <mergeCell ref="A677:C677"/>
    <mergeCell ref="A678:C678"/>
    <mergeCell ref="A679:C679"/>
    <mergeCell ref="A680:C680"/>
    <mergeCell ref="A671:C671"/>
    <mergeCell ref="A672:C672"/>
    <mergeCell ref="A673:C673"/>
    <mergeCell ref="A674:C674"/>
    <mergeCell ref="A675:C675"/>
    <mergeCell ref="A666:C666"/>
    <mergeCell ref="A667:C667"/>
    <mergeCell ref="A668:C668"/>
    <mergeCell ref="A669:C669"/>
    <mergeCell ref="A670:C670"/>
    <mergeCell ref="A661:C661"/>
    <mergeCell ref="A662:C662"/>
    <mergeCell ref="A663:C663"/>
    <mergeCell ref="A664:C664"/>
    <mergeCell ref="A665:C665"/>
    <mergeCell ref="A656:C656"/>
    <mergeCell ref="A657:C657"/>
    <mergeCell ref="A658:C658"/>
    <mergeCell ref="A659:C659"/>
    <mergeCell ref="A660:C660"/>
    <mergeCell ref="A651:C651"/>
    <mergeCell ref="A652:C652"/>
    <mergeCell ref="A653:C653"/>
    <mergeCell ref="A654:C654"/>
    <mergeCell ref="A655:C655"/>
    <mergeCell ref="A646:C646"/>
    <mergeCell ref="A647:C647"/>
    <mergeCell ref="A648:C648"/>
    <mergeCell ref="A649:C649"/>
    <mergeCell ref="A650:C650"/>
    <mergeCell ref="A641:C641"/>
    <mergeCell ref="A642:C642"/>
    <mergeCell ref="A643:C643"/>
    <mergeCell ref="A644:C644"/>
    <mergeCell ref="A645:C645"/>
    <mergeCell ref="A636:C636"/>
    <mergeCell ref="A637:C637"/>
    <mergeCell ref="A638:C638"/>
    <mergeCell ref="A639:C639"/>
    <mergeCell ref="A640:C640"/>
    <mergeCell ref="A631:C631"/>
    <mergeCell ref="A632:C632"/>
    <mergeCell ref="A633:C633"/>
    <mergeCell ref="A634:C634"/>
    <mergeCell ref="A635:C635"/>
    <mergeCell ref="A626:C626"/>
    <mergeCell ref="A627:C627"/>
    <mergeCell ref="A628:C628"/>
    <mergeCell ref="A629:C629"/>
    <mergeCell ref="A630:C630"/>
    <mergeCell ref="A621:C621"/>
    <mergeCell ref="A622:C622"/>
    <mergeCell ref="A623:C623"/>
    <mergeCell ref="A624:C624"/>
    <mergeCell ref="A625:C625"/>
    <mergeCell ref="A616:C616"/>
    <mergeCell ref="A617:C617"/>
    <mergeCell ref="A618:C618"/>
    <mergeCell ref="A619:C619"/>
    <mergeCell ref="A620:C620"/>
    <mergeCell ref="A611:C611"/>
    <mergeCell ref="A612:C612"/>
    <mergeCell ref="A613:C613"/>
    <mergeCell ref="A614:C614"/>
    <mergeCell ref="A615:C615"/>
    <mergeCell ref="A606:C606"/>
    <mergeCell ref="A607:C607"/>
    <mergeCell ref="A608:C608"/>
    <mergeCell ref="A609:C609"/>
    <mergeCell ref="A610:C610"/>
    <mergeCell ref="A601:C601"/>
    <mergeCell ref="A602:C602"/>
    <mergeCell ref="A603:C603"/>
    <mergeCell ref="A604:C604"/>
    <mergeCell ref="A605:C605"/>
    <mergeCell ref="A596:C596"/>
    <mergeCell ref="A597:C597"/>
    <mergeCell ref="A598:C598"/>
    <mergeCell ref="A599:C599"/>
    <mergeCell ref="A600:C600"/>
    <mergeCell ref="A591:C591"/>
    <mergeCell ref="A592:C592"/>
    <mergeCell ref="A593:C593"/>
    <mergeCell ref="A594:C594"/>
    <mergeCell ref="A595:C595"/>
    <mergeCell ref="A586:C586"/>
    <mergeCell ref="A587:C587"/>
    <mergeCell ref="A588:C588"/>
    <mergeCell ref="A589:C589"/>
    <mergeCell ref="A590:C590"/>
    <mergeCell ref="A581:C581"/>
    <mergeCell ref="A582:C582"/>
    <mergeCell ref="A583:C583"/>
    <mergeCell ref="A584:C584"/>
    <mergeCell ref="A585:C585"/>
    <mergeCell ref="A576:C576"/>
    <mergeCell ref="A577:C577"/>
    <mergeCell ref="A578:C578"/>
    <mergeCell ref="A579:C579"/>
    <mergeCell ref="A580:C580"/>
    <mergeCell ref="A571:C571"/>
    <mergeCell ref="A572:C572"/>
    <mergeCell ref="A573:C573"/>
    <mergeCell ref="A574:C574"/>
    <mergeCell ref="A575:C575"/>
    <mergeCell ref="A566:C566"/>
    <mergeCell ref="A567:C567"/>
    <mergeCell ref="A568:C568"/>
    <mergeCell ref="A569:C569"/>
    <mergeCell ref="A570:C570"/>
    <mergeCell ref="A561:C561"/>
    <mergeCell ref="A562:C562"/>
    <mergeCell ref="A563:C563"/>
    <mergeCell ref="A564:C564"/>
    <mergeCell ref="A565:C565"/>
    <mergeCell ref="A556:C556"/>
    <mergeCell ref="A557:C557"/>
    <mergeCell ref="A558:C558"/>
    <mergeCell ref="A559:C559"/>
    <mergeCell ref="A560:C560"/>
    <mergeCell ref="A551:C551"/>
    <mergeCell ref="A552:C552"/>
    <mergeCell ref="A553:C553"/>
    <mergeCell ref="A554:C554"/>
    <mergeCell ref="A555:C555"/>
    <mergeCell ref="A546:C546"/>
    <mergeCell ref="A547:C547"/>
    <mergeCell ref="A548:C548"/>
    <mergeCell ref="A549:C549"/>
    <mergeCell ref="A550:C550"/>
    <mergeCell ref="A541:C541"/>
    <mergeCell ref="A542:C542"/>
    <mergeCell ref="A543:C543"/>
    <mergeCell ref="A544:C544"/>
    <mergeCell ref="A545:C545"/>
    <mergeCell ref="A536:C536"/>
    <mergeCell ref="A537:C537"/>
    <mergeCell ref="A538:C538"/>
    <mergeCell ref="A539:C539"/>
    <mergeCell ref="A540:C540"/>
    <mergeCell ref="A531:C531"/>
    <mergeCell ref="A532:C532"/>
    <mergeCell ref="A533:C533"/>
    <mergeCell ref="A534:C534"/>
    <mergeCell ref="A535:C535"/>
    <mergeCell ref="A526:C526"/>
    <mergeCell ref="A527:C527"/>
    <mergeCell ref="A528:C528"/>
    <mergeCell ref="A529:C529"/>
    <mergeCell ref="A530:C530"/>
    <mergeCell ref="A521:C521"/>
    <mergeCell ref="A522:C522"/>
    <mergeCell ref="A523:C523"/>
    <mergeCell ref="A524:C524"/>
    <mergeCell ref="A525:C525"/>
    <mergeCell ref="A516:C516"/>
    <mergeCell ref="A517:C517"/>
    <mergeCell ref="A518:C518"/>
    <mergeCell ref="A519:C519"/>
    <mergeCell ref="A520:C520"/>
    <mergeCell ref="A511:C511"/>
    <mergeCell ref="A512:C512"/>
    <mergeCell ref="A513:C513"/>
    <mergeCell ref="A514:C514"/>
    <mergeCell ref="A515:C515"/>
    <mergeCell ref="A506:C506"/>
    <mergeCell ref="A507:C507"/>
    <mergeCell ref="A508:C508"/>
    <mergeCell ref="A509:C509"/>
    <mergeCell ref="A510:C510"/>
    <mergeCell ref="A501:C501"/>
    <mergeCell ref="A502:C502"/>
    <mergeCell ref="A503:C503"/>
    <mergeCell ref="A504:C504"/>
    <mergeCell ref="A505:C505"/>
    <mergeCell ref="A496:C496"/>
    <mergeCell ref="A497:C497"/>
    <mergeCell ref="A498:C498"/>
    <mergeCell ref="A499:C499"/>
    <mergeCell ref="A500:C500"/>
    <mergeCell ref="A491:C491"/>
    <mergeCell ref="A492:C492"/>
    <mergeCell ref="A493:C493"/>
    <mergeCell ref="A494:C494"/>
    <mergeCell ref="A495:C495"/>
    <mergeCell ref="A486:C486"/>
    <mergeCell ref="A487:C487"/>
    <mergeCell ref="A488:C488"/>
    <mergeCell ref="A489:C489"/>
    <mergeCell ref="A490:C490"/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1:C451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A441:C441"/>
    <mergeCell ref="A442:C442"/>
    <mergeCell ref="A443:C443"/>
    <mergeCell ref="A444:C444"/>
    <mergeCell ref="A445:C445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26:C426"/>
    <mergeCell ref="A427:C427"/>
    <mergeCell ref="A428:C428"/>
    <mergeCell ref="A429:C429"/>
    <mergeCell ref="A430:C430"/>
    <mergeCell ref="A421:C421"/>
    <mergeCell ref="A422:C422"/>
    <mergeCell ref="A423:C423"/>
    <mergeCell ref="A424:C424"/>
    <mergeCell ref="A425:C425"/>
    <mergeCell ref="A416:C416"/>
    <mergeCell ref="A417:C417"/>
    <mergeCell ref="A418:C418"/>
    <mergeCell ref="A419:C419"/>
    <mergeCell ref="A420:C420"/>
    <mergeCell ref="A411:C411"/>
    <mergeCell ref="A412:C412"/>
    <mergeCell ref="A413:C413"/>
    <mergeCell ref="A414:C414"/>
    <mergeCell ref="A415:C415"/>
    <mergeCell ref="A406:C406"/>
    <mergeCell ref="A407:C407"/>
    <mergeCell ref="A408:C408"/>
    <mergeCell ref="A409:C409"/>
    <mergeCell ref="A410:C410"/>
    <mergeCell ref="A401:C401"/>
    <mergeCell ref="A402:C402"/>
    <mergeCell ref="A403:C403"/>
    <mergeCell ref="A404:C404"/>
    <mergeCell ref="A405:C40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386:C386"/>
    <mergeCell ref="A387:C387"/>
    <mergeCell ref="A388:C388"/>
    <mergeCell ref="A389:C389"/>
    <mergeCell ref="A390:C390"/>
    <mergeCell ref="A381:C381"/>
    <mergeCell ref="A382:C382"/>
    <mergeCell ref="A383:C383"/>
    <mergeCell ref="A384:C384"/>
    <mergeCell ref="A385:C385"/>
    <mergeCell ref="A376:C376"/>
    <mergeCell ref="A377:C377"/>
    <mergeCell ref="A378:C378"/>
    <mergeCell ref="A379:C379"/>
    <mergeCell ref="A380:C380"/>
    <mergeCell ref="A371:C371"/>
    <mergeCell ref="A372:C372"/>
    <mergeCell ref="A373:C373"/>
    <mergeCell ref="A374:C374"/>
    <mergeCell ref="A375:C375"/>
    <mergeCell ref="A366:C366"/>
    <mergeCell ref="A367:C367"/>
    <mergeCell ref="A368:C368"/>
    <mergeCell ref="A369:C369"/>
    <mergeCell ref="A370:C370"/>
    <mergeCell ref="A361:C361"/>
    <mergeCell ref="A362:C362"/>
    <mergeCell ref="A363:C363"/>
    <mergeCell ref="A364:C364"/>
    <mergeCell ref="A365:C365"/>
    <mergeCell ref="A356:C356"/>
    <mergeCell ref="A357:C357"/>
    <mergeCell ref="A358:C358"/>
    <mergeCell ref="A359:C359"/>
    <mergeCell ref="A360:C360"/>
    <mergeCell ref="A351:C351"/>
    <mergeCell ref="A352:C352"/>
    <mergeCell ref="A353:C353"/>
    <mergeCell ref="A354:C354"/>
    <mergeCell ref="A355:C355"/>
    <mergeCell ref="A346:C346"/>
    <mergeCell ref="A347:C347"/>
    <mergeCell ref="A348:C348"/>
    <mergeCell ref="A349:C349"/>
    <mergeCell ref="A350:C350"/>
    <mergeCell ref="A341:C341"/>
    <mergeCell ref="A342:C342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31:C331"/>
    <mergeCell ref="A332:C332"/>
    <mergeCell ref="A333:C333"/>
    <mergeCell ref="A334:C334"/>
    <mergeCell ref="A335:C335"/>
    <mergeCell ref="A326:C326"/>
    <mergeCell ref="A327:C327"/>
    <mergeCell ref="A328:C328"/>
    <mergeCell ref="A329:C329"/>
    <mergeCell ref="A330:C330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15:C315"/>
    <mergeCell ref="A306:C306"/>
    <mergeCell ref="A307:C307"/>
    <mergeCell ref="A308:C308"/>
    <mergeCell ref="A309:C309"/>
    <mergeCell ref="A310:C31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11:C11"/>
    <mergeCell ref="A12:C12"/>
    <mergeCell ref="A13:C13"/>
    <mergeCell ref="A14:C14"/>
    <mergeCell ref="A15:C15"/>
    <mergeCell ref="A9:C9"/>
    <mergeCell ref="D9:E9"/>
    <mergeCell ref="D10:E1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4:C34"/>
    <mergeCell ref="A35:C35"/>
    <mergeCell ref="A26:C26"/>
    <mergeCell ref="A27:C27"/>
    <mergeCell ref="A28:C28"/>
    <mergeCell ref="A29:C29"/>
    <mergeCell ref="A30:C30"/>
    <mergeCell ref="D29:E29"/>
    <mergeCell ref="D30:E30"/>
    <mergeCell ref="D31:E31"/>
    <mergeCell ref="D32:E32"/>
    <mergeCell ref="D33:E33"/>
    <mergeCell ref="D24:E24"/>
    <mergeCell ref="D25:E25"/>
    <mergeCell ref="A4:H4"/>
    <mergeCell ref="A10:C10"/>
    <mergeCell ref="F6:G6"/>
    <mergeCell ref="F7:G7"/>
    <mergeCell ref="K5:O8"/>
    <mergeCell ref="K4:O4"/>
    <mergeCell ref="A31:C31"/>
    <mergeCell ref="A32:C32"/>
    <mergeCell ref="A33:C3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Menu</vt:lpstr>
      <vt:lpstr>Instruções</vt:lpstr>
      <vt:lpstr>Lista de Produtos</vt:lpstr>
      <vt:lpstr>Comparativo</vt:lpstr>
      <vt:lpstr>Lista Menores Preços</vt:lpstr>
      <vt:lpstr>mercados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2023-05-05T13:18:14Z</cp:lastPrinted>
  <dcterms:created xsi:type="dcterms:W3CDTF">2020-08-06T18:40:14Z</dcterms:created>
  <dcterms:modified xsi:type="dcterms:W3CDTF">2023-05-05T13:19:17Z</dcterms:modified>
</cp:coreProperties>
</file>